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wvl\LO_MM\BE\Algemeen2\Monitoring\Eural afvalclassificatie\Nieuwe EWL 2011\Maken nieuwe handreiking\Rapport\"/>
    </mc:Choice>
  </mc:AlternateContent>
  <workbookProtection workbookAlgorithmName="SHA-512" workbookHashValue="dG8y6AD+LGeyhU4/Mf9QdOVgCFAwBdB7YoFqNeL/8Pdw0yFqZFLhWWnlqfib+AJGvA3FPH5sQiSZEp0RH+gWWA==" workbookSaltValue="YKqXspjmSzvcMIRyhFPFYw==" workbookSpinCount="100000" lockStructure="1"/>
  <bookViews>
    <workbookView xWindow="-105" yWindow="-105" windowWidth="23655" windowHeight="15240"/>
  </bookViews>
  <sheets>
    <sheet name="Stappenplan" sheetId="4" r:id="rId1"/>
    <sheet name="Invulblad" sheetId="1" r:id="rId2"/>
    <sheet name="Rekenbestand" sheetId="2" r:id="rId3"/>
  </sheets>
  <definedNames>
    <definedName name="Z_1869ED20_59EA_425B_ACCF_C89375309646_.wvu.Rows" localSheetId="1" hidden="1">Invulblad!#REF!,Invulblad!#REF!</definedName>
  </definedNames>
  <calcPr calcId="191029"/>
  <customWorkbookViews>
    <customWorkbookView name="Kupfernagel, Juliane - Personal View" guid="{1869ED20-59EA-425B-ACCF-C89375309646}" mergeInterval="0" personalView="1" maximized="1" xWindow="-9" yWindow="-9" windowWidth="1938" windowHeight="10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5" i="1"/>
  <c r="AA17" i="2" l="1"/>
  <c r="BS47" i="2"/>
  <c r="BR47" i="2"/>
  <c r="BQ47" i="2"/>
  <c r="Y17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BR15" i="2" l="1"/>
  <c r="BS19" i="2"/>
  <c r="BQ26" i="2"/>
  <c r="BP34" i="2"/>
  <c r="BS16" i="2"/>
  <c r="BR26" i="2"/>
  <c r="BQ34" i="2"/>
  <c r="BP15" i="2"/>
  <c r="BR16" i="2"/>
  <c r="BQ19" i="2"/>
  <c r="BR32" i="2"/>
  <c r="BO32" i="2"/>
  <c r="BS32" i="2"/>
  <c r="BP32" i="2"/>
  <c r="BQ32" i="2"/>
  <c r="BS45" i="2"/>
  <c r="BO45" i="2"/>
  <c r="BP45" i="2"/>
  <c r="BQ45" i="2"/>
  <c r="BR45" i="2"/>
  <c r="BP30" i="2"/>
  <c r="BQ30" i="2"/>
  <c r="BO30" i="2"/>
  <c r="BS30" i="2"/>
  <c r="BR30" i="2"/>
  <c r="BQ43" i="2"/>
  <c r="BR43" i="2"/>
  <c r="BO43" i="2"/>
  <c r="BS43" i="2"/>
  <c r="BP43" i="2"/>
  <c r="BS34" i="2"/>
  <c r="BP18" i="2"/>
  <c r="BQ18" i="2"/>
  <c r="BO18" i="2"/>
  <c r="BR18" i="2"/>
  <c r="BS18" i="2"/>
  <c r="BS25" i="2"/>
  <c r="BO25" i="2"/>
  <c r="BP25" i="2"/>
  <c r="BQ25" i="2"/>
  <c r="BR25" i="2"/>
  <c r="BS17" i="2"/>
  <c r="BO17" i="2"/>
  <c r="BP17" i="2"/>
  <c r="BQ17" i="2"/>
  <c r="BR17" i="2"/>
  <c r="BP22" i="2"/>
  <c r="BQ22" i="2"/>
  <c r="BR22" i="2"/>
  <c r="BS22" i="2"/>
  <c r="BO22" i="2"/>
  <c r="BP16" i="2"/>
  <c r="BO34" i="2"/>
  <c r="BO26" i="2"/>
  <c r="BP26" i="2"/>
  <c r="BS15" i="2"/>
  <c r="BO19" i="2"/>
  <c r="BS41" i="2"/>
  <c r="BO41" i="2"/>
  <c r="BP41" i="2"/>
  <c r="BQ41" i="2"/>
  <c r="BR41" i="2"/>
  <c r="BQ27" i="2"/>
  <c r="BP27" i="2"/>
  <c r="BR27" i="2"/>
  <c r="BS27" i="2"/>
  <c r="BO27" i="2"/>
  <c r="BQ39" i="2"/>
  <c r="BP39" i="2"/>
  <c r="BR39" i="2"/>
  <c r="BS39" i="2"/>
  <c r="BO39" i="2"/>
  <c r="BR40" i="2"/>
  <c r="BO40" i="2"/>
  <c r="BP40" i="2"/>
  <c r="BS40" i="2"/>
  <c r="BQ40" i="2"/>
  <c r="BR44" i="2"/>
  <c r="BO44" i="2"/>
  <c r="BS44" i="2"/>
  <c r="BP44" i="2"/>
  <c r="BQ44" i="2"/>
  <c r="BR28" i="2"/>
  <c r="BO28" i="2"/>
  <c r="BP28" i="2"/>
  <c r="BS28" i="2"/>
  <c r="BQ28" i="2"/>
  <c r="BR20" i="2"/>
  <c r="BO20" i="2"/>
  <c r="BS20" i="2"/>
  <c r="BP20" i="2"/>
  <c r="BQ20" i="2"/>
  <c r="BS37" i="2"/>
  <c r="BO37" i="2"/>
  <c r="BP37" i="2"/>
  <c r="BQ37" i="2"/>
  <c r="BR37" i="2"/>
  <c r="BQ23" i="2"/>
  <c r="BO23" i="2"/>
  <c r="BR23" i="2"/>
  <c r="BP23" i="2"/>
  <c r="BS23" i="2"/>
  <c r="BP42" i="2"/>
  <c r="BO42" i="2"/>
  <c r="BQ42" i="2"/>
  <c r="BS42" i="2"/>
  <c r="BR42" i="2"/>
  <c r="BO16" i="2"/>
  <c r="BR34" i="2"/>
  <c r="BS26" i="2"/>
  <c r="BO15" i="2"/>
  <c r="BQ15" i="2"/>
  <c r="BR19" i="2"/>
  <c r="BR24" i="2"/>
  <c r="BO24" i="2"/>
  <c r="BQ24" i="2"/>
  <c r="BS24" i="2"/>
  <c r="BP24" i="2"/>
  <c r="BS33" i="2"/>
  <c r="BO33" i="2"/>
  <c r="BP33" i="2"/>
  <c r="BQ33" i="2"/>
  <c r="BR33" i="2"/>
  <c r="BP38" i="2"/>
  <c r="BQ38" i="2"/>
  <c r="BR38" i="2"/>
  <c r="BS38" i="2"/>
  <c r="BO38" i="2"/>
  <c r="BR36" i="2"/>
  <c r="BO36" i="2"/>
  <c r="BQ36" i="2"/>
  <c r="BS36" i="2"/>
  <c r="BP36" i="2"/>
  <c r="BS29" i="2"/>
  <c r="BO29" i="2"/>
  <c r="BP29" i="2"/>
  <c r="BQ29" i="2"/>
  <c r="BR29" i="2"/>
  <c r="BS21" i="2"/>
  <c r="BO21" i="2"/>
  <c r="BP21" i="2"/>
  <c r="BQ21" i="2"/>
  <c r="BR21" i="2"/>
  <c r="BQ31" i="2"/>
  <c r="BR31" i="2"/>
  <c r="BO31" i="2"/>
  <c r="BS31" i="2"/>
  <c r="BP31" i="2"/>
  <c r="BQ35" i="2"/>
  <c r="BO35" i="2"/>
  <c r="BR35" i="2"/>
  <c r="BP35" i="2"/>
  <c r="BS35" i="2"/>
  <c r="BQ16" i="2"/>
  <c r="BP19" i="2"/>
  <c r="H5" i="1"/>
  <c r="O37" i="2" l="1"/>
  <c r="R18" i="2"/>
  <c r="K18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AA12" i="2"/>
  <c r="AB12" i="2"/>
  <c r="AC12" i="2"/>
  <c r="AD12" i="2"/>
  <c r="AE12" i="2"/>
  <c r="AF12" i="2"/>
  <c r="AG12" i="2"/>
  <c r="AH12" i="2"/>
  <c r="AI12" i="2"/>
  <c r="AJ12" i="2"/>
  <c r="AM12" i="2"/>
  <c r="AN12" i="2"/>
  <c r="AO12" i="2"/>
  <c r="AP12" i="2"/>
  <c r="AR12" i="2"/>
  <c r="AS12" i="2"/>
  <c r="AT12" i="2"/>
  <c r="AU12" i="2"/>
  <c r="AV12" i="2"/>
  <c r="AX12" i="2"/>
  <c r="AY12" i="2"/>
  <c r="AZ12" i="2"/>
  <c r="BB12" i="2"/>
  <c r="BC12" i="2"/>
  <c r="BD12" i="2"/>
  <c r="BE12" i="2"/>
  <c r="BG12" i="2"/>
  <c r="BI12" i="2"/>
  <c r="BJ12" i="2"/>
  <c r="BL12" i="2"/>
  <c r="BM12" i="2"/>
  <c r="BT12" i="2"/>
  <c r="BU12" i="2"/>
  <c r="BV12" i="2"/>
  <c r="BW12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F13" i="2"/>
  <c r="BG13" i="2"/>
  <c r="BH13" i="2"/>
  <c r="BI13" i="2"/>
  <c r="BJ13" i="2"/>
  <c r="BK13" i="2"/>
  <c r="BL13" i="2"/>
  <c r="BM13" i="2"/>
  <c r="BT13" i="2"/>
  <c r="BU13" i="2"/>
  <c r="BV13" i="2"/>
  <c r="BW13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AA14" i="2"/>
  <c r="AB14" i="2"/>
  <c r="AC14" i="2"/>
  <c r="AD14" i="2"/>
  <c r="AE14" i="2"/>
  <c r="AF14" i="2"/>
  <c r="AG14" i="2"/>
  <c r="AH14" i="2"/>
  <c r="AI14" i="2"/>
  <c r="AJ14" i="2"/>
  <c r="AM14" i="2"/>
  <c r="AN14" i="2"/>
  <c r="AO14" i="2"/>
  <c r="AP14" i="2"/>
  <c r="AR14" i="2"/>
  <c r="AS14" i="2"/>
  <c r="AT14" i="2"/>
  <c r="AU14" i="2"/>
  <c r="AV14" i="2"/>
  <c r="AX14" i="2"/>
  <c r="AY14" i="2"/>
  <c r="AZ14" i="2"/>
  <c r="BB14" i="2"/>
  <c r="BC14" i="2"/>
  <c r="BD14" i="2"/>
  <c r="BE14" i="2"/>
  <c r="BG14" i="2"/>
  <c r="BI14" i="2"/>
  <c r="BJ14" i="2"/>
  <c r="BK14" i="2"/>
  <c r="BL14" i="2"/>
  <c r="BM14" i="2"/>
  <c r="BT14" i="2"/>
  <c r="BU14" i="2"/>
  <c r="BV14" i="2"/>
  <c r="BW14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I15" i="2"/>
  <c r="AJ15" i="2"/>
  <c r="AK15" i="2"/>
  <c r="AL15" i="2"/>
  <c r="AM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N15" i="2"/>
  <c r="BT15" i="2"/>
  <c r="BU15" i="2"/>
  <c r="BV15" i="2"/>
  <c r="BW15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Y16" i="2"/>
  <c r="Z16" i="2"/>
  <c r="AA16" i="2"/>
  <c r="AB16" i="2"/>
  <c r="AC16" i="2"/>
  <c r="AD16" i="2"/>
  <c r="AE16" i="2"/>
  <c r="AG16" i="2"/>
  <c r="AI16" i="2"/>
  <c r="AM16" i="2"/>
  <c r="AN16" i="2"/>
  <c r="AO16" i="2"/>
  <c r="AP16" i="2"/>
  <c r="AS16" i="2"/>
  <c r="AT16" i="2"/>
  <c r="AU16" i="2"/>
  <c r="AV16" i="2"/>
  <c r="AW16" i="2"/>
  <c r="AY16" i="2"/>
  <c r="BA16" i="2"/>
  <c r="BB16" i="2"/>
  <c r="BC16" i="2"/>
  <c r="BF16" i="2"/>
  <c r="BG16" i="2"/>
  <c r="BH16" i="2"/>
  <c r="BI16" i="2"/>
  <c r="BJ16" i="2"/>
  <c r="BK16" i="2"/>
  <c r="BL16" i="2"/>
  <c r="BM16" i="2"/>
  <c r="BT16" i="2"/>
  <c r="BU16" i="2"/>
  <c r="BV16" i="2"/>
  <c r="BW16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B17" i="2"/>
  <c r="AC17" i="2"/>
  <c r="AD17" i="2"/>
  <c r="AE17" i="2"/>
  <c r="AF17" i="2"/>
  <c r="AG17" i="2"/>
  <c r="AH17" i="2"/>
  <c r="AI17" i="2"/>
  <c r="AJ17" i="2"/>
  <c r="AK17" i="2"/>
  <c r="AM17" i="2"/>
  <c r="AN17" i="2"/>
  <c r="AO17" i="2"/>
  <c r="AP17" i="2"/>
  <c r="AQ17" i="2"/>
  <c r="AR17" i="2"/>
  <c r="AS17" i="2"/>
  <c r="AT17" i="2"/>
  <c r="AU17" i="2"/>
  <c r="AV17" i="2"/>
  <c r="AW17" i="2"/>
  <c r="AY17" i="2"/>
  <c r="AZ17" i="2"/>
  <c r="BA17" i="2"/>
  <c r="BB17" i="2"/>
  <c r="BC17" i="2"/>
  <c r="BD17" i="2"/>
  <c r="BF17" i="2"/>
  <c r="BG17" i="2"/>
  <c r="BH17" i="2"/>
  <c r="BI17" i="2"/>
  <c r="BJ17" i="2"/>
  <c r="BK17" i="2"/>
  <c r="BL17" i="2"/>
  <c r="BM17" i="2"/>
  <c r="BN17" i="2"/>
  <c r="BT17" i="2"/>
  <c r="BU17" i="2"/>
  <c r="BV17" i="2"/>
  <c r="BW17" i="2"/>
  <c r="H18" i="2"/>
  <c r="I18" i="2"/>
  <c r="J18" i="2"/>
  <c r="L18" i="2"/>
  <c r="M18" i="2"/>
  <c r="N18" i="2"/>
  <c r="O18" i="2"/>
  <c r="P18" i="2"/>
  <c r="Q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N18" i="2"/>
  <c r="AO18" i="2"/>
  <c r="AP18" i="2"/>
  <c r="AQ18" i="2"/>
  <c r="AS18" i="2"/>
  <c r="AT18" i="2"/>
  <c r="AU18" i="2"/>
  <c r="AV18" i="2"/>
  <c r="AW18" i="2"/>
  <c r="AX18" i="2"/>
  <c r="AY18" i="2"/>
  <c r="BA18" i="2"/>
  <c r="BC18" i="2"/>
  <c r="BD18" i="2"/>
  <c r="BF18" i="2"/>
  <c r="BG18" i="2"/>
  <c r="BH18" i="2"/>
  <c r="BI18" i="2"/>
  <c r="BJ18" i="2"/>
  <c r="BK18" i="2"/>
  <c r="BL18" i="2"/>
  <c r="BM18" i="2"/>
  <c r="BN18" i="2"/>
  <c r="BT18" i="2"/>
  <c r="BU18" i="2"/>
  <c r="BV18" i="2"/>
  <c r="BW18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G19" i="2"/>
  <c r="BH19" i="2"/>
  <c r="BI19" i="2"/>
  <c r="BJ19" i="2"/>
  <c r="BK19" i="2"/>
  <c r="BL19" i="2"/>
  <c r="BM19" i="2"/>
  <c r="BN19" i="2"/>
  <c r="BT19" i="2"/>
  <c r="BU19" i="2"/>
  <c r="BV19" i="2"/>
  <c r="BW19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C20" i="2"/>
  <c r="BD20" i="2"/>
  <c r="BE20" i="2"/>
  <c r="BF20" i="2"/>
  <c r="BG20" i="2"/>
  <c r="BH20" i="2"/>
  <c r="BI20" i="2"/>
  <c r="BJ20" i="2"/>
  <c r="BK20" i="2"/>
  <c r="BM20" i="2"/>
  <c r="BN20" i="2"/>
  <c r="BT20" i="2"/>
  <c r="BU20" i="2"/>
  <c r="BV20" i="2"/>
  <c r="BW20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N21" i="2"/>
  <c r="AO21" i="2"/>
  <c r="AP21" i="2"/>
  <c r="AR21" i="2"/>
  <c r="AS21" i="2"/>
  <c r="AT21" i="2"/>
  <c r="AU21" i="2"/>
  <c r="AV21" i="2"/>
  <c r="AW21" i="2"/>
  <c r="AX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T21" i="2"/>
  <c r="BU21" i="2"/>
  <c r="BV21" i="2"/>
  <c r="BW21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AA22" i="2"/>
  <c r="AB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T22" i="2"/>
  <c r="BU22" i="2"/>
  <c r="BV22" i="2"/>
  <c r="BW22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T23" i="2"/>
  <c r="BU23" i="2"/>
  <c r="BV23" i="2"/>
  <c r="BW23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G24" i="2"/>
  <c r="AI24" i="2"/>
  <c r="AJ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T24" i="2"/>
  <c r="BU24" i="2"/>
  <c r="BV24" i="2"/>
  <c r="BW24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G25" i="2"/>
  <c r="AI25" i="2"/>
  <c r="AJ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T25" i="2"/>
  <c r="BU25" i="2"/>
  <c r="BV25" i="2"/>
  <c r="BW25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G26" i="2"/>
  <c r="AI26" i="2"/>
  <c r="AJ26" i="2"/>
  <c r="AL26" i="2"/>
  <c r="AM26" i="2"/>
  <c r="AN26" i="2"/>
  <c r="AO26" i="2"/>
  <c r="AP26" i="2"/>
  <c r="AQ26" i="2"/>
  <c r="AR26" i="2"/>
  <c r="AS26" i="2"/>
  <c r="AT26" i="2"/>
  <c r="AU26" i="2"/>
  <c r="AV26" i="2"/>
  <c r="AX26" i="2"/>
  <c r="AY26" i="2"/>
  <c r="AZ26" i="2"/>
  <c r="BA26" i="2"/>
  <c r="BB26" i="2"/>
  <c r="BC26" i="2"/>
  <c r="BD26" i="2"/>
  <c r="BE26" i="2"/>
  <c r="BF26" i="2"/>
  <c r="BG26" i="2"/>
  <c r="BI26" i="2"/>
  <c r="BJ26" i="2"/>
  <c r="BK26" i="2"/>
  <c r="BL26" i="2"/>
  <c r="BM26" i="2"/>
  <c r="BN26" i="2"/>
  <c r="BT26" i="2"/>
  <c r="BU26" i="2"/>
  <c r="BV26" i="2"/>
  <c r="BW26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T27" i="2"/>
  <c r="BU27" i="2"/>
  <c r="BV27" i="2"/>
  <c r="BW27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I28" i="2"/>
  <c r="BJ28" i="2"/>
  <c r="BK28" i="2"/>
  <c r="BL28" i="2"/>
  <c r="BM28" i="2"/>
  <c r="BN28" i="2"/>
  <c r="BT28" i="2"/>
  <c r="BU28" i="2"/>
  <c r="BV28" i="2"/>
  <c r="BW28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G29" i="2"/>
  <c r="AI29" i="2"/>
  <c r="AJ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M29" i="2"/>
  <c r="BN29" i="2"/>
  <c r="BT29" i="2"/>
  <c r="BU29" i="2"/>
  <c r="BV29" i="2"/>
  <c r="BW29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T30" i="2"/>
  <c r="BU30" i="2"/>
  <c r="BV30" i="2"/>
  <c r="BW30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T31" i="2"/>
  <c r="BU31" i="2"/>
  <c r="BV31" i="2"/>
  <c r="BW31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T32" i="2"/>
  <c r="BU32" i="2"/>
  <c r="BV32" i="2"/>
  <c r="BW32" i="2"/>
  <c r="H33" i="2"/>
  <c r="I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T33" i="2"/>
  <c r="BU33" i="2"/>
  <c r="BV33" i="2"/>
  <c r="BW33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T34" i="2"/>
  <c r="BU34" i="2"/>
  <c r="BV34" i="2"/>
  <c r="BW34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T35" i="2"/>
  <c r="BU35" i="2"/>
  <c r="BV35" i="2"/>
  <c r="BW35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J36" i="2"/>
  <c r="BK36" i="2"/>
  <c r="BL36" i="2"/>
  <c r="BM36" i="2"/>
  <c r="BN36" i="2"/>
  <c r="BT36" i="2"/>
  <c r="BU36" i="2"/>
  <c r="BV36" i="2"/>
  <c r="BW36" i="2"/>
  <c r="H37" i="2"/>
  <c r="I37" i="2"/>
  <c r="J37" i="2"/>
  <c r="K37" i="2"/>
  <c r="L37" i="2"/>
  <c r="M37" i="2"/>
  <c r="N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T37" i="2"/>
  <c r="BU37" i="2"/>
  <c r="BV37" i="2"/>
  <c r="BW37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S38" i="2"/>
  <c r="AT38" i="2"/>
  <c r="AU38" i="2"/>
  <c r="AV38" i="2"/>
  <c r="AW38" i="2"/>
  <c r="AX38" i="2"/>
  <c r="AY38" i="2"/>
  <c r="AZ38" i="2"/>
  <c r="BA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T38" i="2"/>
  <c r="BU38" i="2"/>
  <c r="BV38" i="2"/>
  <c r="BW38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T39" i="2"/>
  <c r="BU39" i="2"/>
  <c r="BV39" i="2"/>
  <c r="BW39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Y40" i="2"/>
  <c r="Z40" i="2"/>
  <c r="AA40" i="2"/>
  <c r="AB40" i="2"/>
  <c r="AC40" i="2"/>
  <c r="AD40" i="2"/>
  <c r="AE40" i="2"/>
  <c r="AG40" i="2"/>
  <c r="AI40" i="2"/>
  <c r="AJ40" i="2"/>
  <c r="AK40" i="2"/>
  <c r="AL40" i="2"/>
  <c r="AM40" i="2"/>
  <c r="AN40" i="2"/>
  <c r="AO40" i="2"/>
  <c r="AP40" i="2"/>
  <c r="AQ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T40" i="2"/>
  <c r="BU40" i="2"/>
  <c r="BV40" i="2"/>
  <c r="BW40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D41" i="2"/>
  <c r="BE41" i="2"/>
  <c r="BF41" i="2"/>
  <c r="BG41" i="2"/>
  <c r="BH41" i="2"/>
  <c r="BI41" i="2"/>
  <c r="BJ41" i="2"/>
  <c r="BK41" i="2"/>
  <c r="BL41" i="2"/>
  <c r="BM41" i="2"/>
  <c r="BN41" i="2"/>
  <c r="BT41" i="2"/>
  <c r="BU41" i="2"/>
  <c r="BV41" i="2"/>
  <c r="BW41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G42" i="2"/>
  <c r="AI42" i="2"/>
  <c r="AJ42" i="2"/>
  <c r="AL42" i="2"/>
  <c r="AM42" i="2"/>
  <c r="AN42" i="2"/>
  <c r="AO42" i="2"/>
  <c r="AP42" i="2"/>
  <c r="AQ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T42" i="2"/>
  <c r="BU42" i="2"/>
  <c r="BV42" i="2"/>
  <c r="BW42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T43" i="2"/>
  <c r="BU43" i="2"/>
  <c r="BV43" i="2"/>
  <c r="BW43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T44" i="2"/>
  <c r="BU44" i="2"/>
  <c r="BV44" i="2"/>
  <c r="BW44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T45" i="2"/>
  <c r="BU45" i="2"/>
  <c r="BV45" i="2"/>
  <c r="BW45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F11" i="2"/>
  <c r="AG11" i="2"/>
  <c r="AH11" i="2"/>
  <c r="AI11" i="2"/>
  <c r="AJ11" i="2"/>
  <c r="AK11" i="2"/>
  <c r="AL11" i="2"/>
  <c r="AU11" i="2"/>
  <c r="AV11" i="2"/>
  <c r="AW11" i="2"/>
  <c r="AX11" i="2"/>
  <c r="AY11" i="2"/>
  <c r="BA11" i="2"/>
  <c r="BE11" i="2"/>
  <c r="BF11" i="2"/>
  <c r="BG11" i="2"/>
  <c r="BH11" i="2"/>
  <c r="BI11" i="2"/>
  <c r="BJ11" i="2"/>
  <c r="BK11" i="2"/>
  <c r="BL11" i="2"/>
  <c r="BM11" i="2"/>
  <c r="BT11" i="2"/>
  <c r="BU11" i="2"/>
  <c r="BV11" i="2"/>
  <c r="BW11" i="2"/>
  <c r="Y23" i="1" l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I46" i="2"/>
  <c r="I47" i="2" s="1"/>
  <c r="O46" i="2"/>
  <c r="O47" i="2" s="1"/>
  <c r="S46" i="2"/>
  <c r="S47" i="2" s="1"/>
  <c r="W46" i="2"/>
  <c r="W47" i="2" s="1"/>
  <c r="AA46" i="2"/>
  <c r="AA47" i="2" s="1"/>
  <c r="B11" i="2"/>
  <c r="B6" i="1"/>
  <c r="B7" i="1" s="1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F17" i="2"/>
  <c r="C18" i="2"/>
  <c r="D18" i="2"/>
  <c r="E18" i="2"/>
  <c r="C19" i="2"/>
  <c r="D19" i="2"/>
  <c r="E19" i="2"/>
  <c r="F19" i="2"/>
  <c r="C20" i="2"/>
  <c r="D20" i="2"/>
  <c r="E20" i="2"/>
  <c r="C21" i="2"/>
  <c r="D21" i="2"/>
  <c r="E21" i="2"/>
  <c r="F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F43" i="2"/>
  <c r="C44" i="2"/>
  <c r="D44" i="2"/>
  <c r="E44" i="2"/>
  <c r="F44" i="2"/>
  <c r="C45" i="2"/>
  <c r="D45" i="2"/>
  <c r="E45" i="2"/>
  <c r="F45" i="2"/>
  <c r="D11" i="2"/>
  <c r="E11" i="2"/>
  <c r="F11" i="2"/>
  <c r="BP11" i="2" s="1"/>
  <c r="C11" i="2"/>
  <c r="D4" i="2"/>
  <c r="D3" i="2"/>
  <c r="F42" i="2"/>
  <c r="F41" i="2"/>
  <c r="F40" i="2"/>
  <c r="F39" i="2"/>
  <c r="AN39" i="2" s="1"/>
  <c r="F38" i="2"/>
  <c r="F37" i="2"/>
  <c r="F36" i="2"/>
  <c r="BI36" i="2" s="1"/>
  <c r="F35" i="2"/>
  <c r="F34" i="2"/>
  <c r="F33" i="2"/>
  <c r="J33" i="2" s="1"/>
  <c r="F32" i="2"/>
  <c r="F31" i="2"/>
  <c r="F30" i="2"/>
  <c r="F29" i="2"/>
  <c r="F28" i="2"/>
  <c r="BH28" i="2" s="1"/>
  <c r="F27" i="2"/>
  <c r="F26" i="2"/>
  <c r="F25" i="2"/>
  <c r="F24" i="2"/>
  <c r="F23" i="2"/>
  <c r="F22" i="2"/>
  <c r="F20" i="2"/>
  <c r="F18" i="2"/>
  <c r="F16" i="2"/>
  <c r="F15" i="2"/>
  <c r="AN15" i="2" s="1"/>
  <c r="F14" i="2"/>
  <c r="F13" i="2"/>
  <c r="F12" i="2"/>
  <c r="BE13" i="2" l="1"/>
  <c r="BO13" i="2"/>
  <c r="BP13" i="2"/>
  <c r="BR13" i="2"/>
  <c r="BS13" i="2"/>
  <c r="BQ13" i="2"/>
  <c r="BN13" i="2"/>
  <c r="BS11" i="2"/>
  <c r="BO11" i="2"/>
  <c r="BR11" i="2"/>
  <c r="BN11" i="2"/>
  <c r="BQ11" i="2"/>
  <c r="BS12" i="2"/>
  <c r="BQ12" i="2"/>
  <c r="BP12" i="2"/>
  <c r="BO12" i="2"/>
  <c r="BR12" i="2"/>
  <c r="BN12" i="2"/>
  <c r="BS14" i="2"/>
  <c r="BO14" i="2"/>
  <c r="BQ14" i="2"/>
  <c r="BP14" i="2"/>
  <c r="BR14" i="2"/>
  <c r="BN14" i="2"/>
  <c r="AX16" i="2"/>
  <c r="BD16" i="2"/>
  <c r="BN16" i="2"/>
  <c r="AL16" i="2"/>
  <c r="BE16" i="2"/>
  <c r="AN11" i="2"/>
  <c r="AN47" i="2" s="1"/>
  <c r="AN48" i="2" s="1"/>
  <c r="BD11" i="2"/>
  <c r="B8" i="1"/>
  <c r="B13" i="2"/>
  <c r="B12" i="2"/>
  <c r="AE11" i="2"/>
  <c r="BC11" i="2"/>
  <c r="BE17" i="2"/>
  <c r="AL17" i="2"/>
  <c r="AX17" i="2"/>
  <c r="V19" i="2"/>
  <c r="V46" i="2" s="1"/>
  <c r="V47" i="2" s="1"/>
  <c r="BF19" i="2"/>
  <c r="X19" i="2"/>
  <c r="AQ21" i="2"/>
  <c r="AM21" i="2"/>
  <c r="AY21" i="2"/>
  <c r="AR42" i="2"/>
  <c r="AF42" i="2"/>
  <c r="AH42" i="2"/>
  <c r="AK42" i="2"/>
  <c r="X40" i="2"/>
  <c r="AF40" i="2"/>
  <c r="AR40" i="2"/>
  <c r="AH40" i="2"/>
  <c r="AE41" i="2"/>
  <c r="BC41" i="2"/>
  <c r="Z22" i="2"/>
  <c r="AC22" i="2"/>
  <c r="AC46" i="2" s="1"/>
  <c r="AC47" i="2" s="1"/>
  <c r="X38" i="2"/>
  <c r="BB38" i="2"/>
  <c r="AR38" i="2"/>
  <c r="Z12" i="2"/>
  <c r="AQ12" i="2"/>
  <c r="BH12" i="2"/>
  <c r="AK12" i="2"/>
  <c r="AW12" i="2"/>
  <c r="BA12" i="2"/>
  <c r="AL12" i="2"/>
  <c r="BF12" i="2"/>
  <c r="X16" i="2"/>
  <c r="AQ16" i="2"/>
  <c r="AF16" i="2"/>
  <c r="AJ16" i="2"/>
  <c r="AJ47" i="2" s="1"/>
  <c r="AR16" i="2"/>
  <c r="AZ16" i="2"/>
  <c r="AK16" i="2"/>
  <c r="AH16" i="2"/>
  <c r="Z14" i="2"/>
  <c r="BH14" i="2"/>
  <c r="AK14" i="2"/>
  <c r="AW14" i="2"/>
  <c r="BA14" i="2"/>
  <c r="AL14" i="2"/>
  <c r="BF14" i="2"/>
  <c r="AQ14" i="2"/>
  <c r="BA20" i="2"/>
  <c r="AL20" i="2"/>
  <c r="BB20" i="2"/>
  <c r="BL20" i="2"/>
  <c r="AF25" i="2"/>
  <c r="AK25" i="2"/>
  <c r="AH25" i="2"/>
  <c r="AK29" i="2"/>
  <c r="AH29" i="2"/>
  <c r="AF29" i="2"/>
  <c r="BL29" i="2"/>
  <c r="BM15" i="2"/>
  <c r="BM46" i="2" s="1"/>
  <c r="AH15" i="2"/>
  <c r="BL15" i="2"/>
  <c r="BH26" i="2"/>
  <c r="AF26" i="2"/>
  <c r="AK26" i="2"/>
  <c r="AW26" i="2"/>
  <c r="AH26" i="2"/>
  <c r="AM18" i="2"/>
  <c r="AR18" i="2"/>
  <c r="AZ18" i="2"/>
  <c r="BB18" i="2"/>
  <c r="BE18" i="2"/>
  <c r="AL18" i="2"/>
  <c r="AH24" i="2"/>
  <c r="AF24" i="2"/>
  <c r="AK24" i="2"/>
  <c r="AM11" i="2"/>
  <c r="AQ11" i="2"/>
  <c r="AR11" i="2"/>
  <c r="AZ11" i="2"/>
  <c r="AO11" i="2"/>
  <c r="AO46" i="2" s="1"/>
  <c r="AS11" i="2"/>
  <c r="AS47" i="2" s="1"/>
  <c r="AP11" i="2"/>
  <c r="AP46" i="2" s="1"/>
  <c r="AT11" i="2"/>
  <c r="AT46" i="2" s="1"/>
  <c r="BB11" i="2"/>
  <c r="H12" i="2"/>
  <c r="H46" i="2" s="1"/>
  <c r="H47" i="2" s="1"/>
  <c r="BK12" i="2"/>
  <c r="BK46" i="2" s="1"/>
  <c r="BK47" i="2" s="1"/>
  <c r="G12" i="2"/>
  <c r="G46" i="2" s="1"/>
  <c r="G47" i="2" s="1"/>
  <c r="BU46" i="2"/>
  <c r="BU47" i="2" s="1"/>
  <c r="AV47" i="2"/>
  <c r="AV46" i="2"/>
  <c r="BT46" i="2"/>
  <c r="BT47" i="2" s="1"/>
  <c r="BG46" i="2"/>
  <c r="AY46" i="2"/>
  <c r="AU46" i="2"/>
  <c r="AI46" i="2"/>
  <c r="R46" i="2"/>
  <c r="R47" i="2" s="1"/>
  <c r="N46" i="2"/>
  <c r="N47" i="2" s="1"/>
  <c r="BW46" i="2"/>
  <c r="BW47" i="2" s="1"/>
  <c r="BJ46" i="2"/>
  <c r="BJ47" i="2" s="1"/>
  <c r="Y46" i="2"/>
  <c r="Y47" i="2" s="1"/>
  <c r="U46" i="2"/>
  <c r="U47" i="2" s="1"/>
  <c r="Q46" i="2"/>
  <c r="Q47" i="2" s="1"/>
  <c r="L46" i="2"/>
  <c r="L47" i="2" s="1"/>
  <c r="BV46" i="2"/>
  <c r="BV47" i="2" s="1"/>
  <c r="BI46" i="2"/>
  <c r="BI47" i="2" s="1"/>
  <c r="AG46" i="2"/>
  <c r="AB46" i="2"/>
  <c r="AB47" i="2" s="1"/>
  <c r="T46" i="2"/>
  <c r="T47" i="2" s="1"/>
  <c r="P46" i="2"/>
  <c r="P47" i="2" s="1"/>
  <c r="K46" i="2"/>
  <c r="K47" i="2" s="1"/>
  <c r="BG47" i="2"/>
  <c r="AY47" i="2"/>
  <c r="AU47" i="2"/>
  <c r="AI47" i="2"/>
  <c r="AG47" i="2"/>
  <c r="AD46" i="2"/>
  <c r="AD47" i="2" s="1"/>
  <c r="J46" i="2"/>
  <c r="J47" i="2" s="1"/>
  <c r="M46" i="2"/>
  <c r="M47" i="2" s="1"/>
  <c r="BE46" i="2" l="1"/>
  <c r="BN47" i="2"/>
  <c r="BP47" i="2"/>
  <c r="BP48" i="2" s="1"/>
  <c r="BO47" i="2"/>
  <c r="BO48" i="2" s="1"/>
  <c r="AN46" i="2"/>
  <c r="BL47" i="2"/>
  <c r="BD46" i="2"/>
  <c r="BD47" i="2" s="1"/>
  <c r="BN46" i="2"/>
  <c r="AX46" i="2"/>
  <c r="AE46" i="2"/>
  <c r="AX47" i="2"/>
  <c r="AX48" i="2" s="1"/>
  <c r="AQ47" i="2"/>
  <c r="B9" i="1"/>
  <c r="B14" i="2"/>
  <c r="BC46" i="2"/>
  <c r="AE47" i="2"/>
  <c r="AE48" i="2" s="1"/>
  <c r="BE47" i="2"/>
  <c r="BM47" i="2"/>
  <c r="AM47" i="2"/>
  <c r="AW46" i="2"/>
  <c r="BB46" i="2"/>
  <c r="BA47" i="2"/>
  <c r="AF46" i="2"/>
  <c r="AM46" i="2"/>
  <c r="X46" i="2"/>
  <c r="X47" i="2" s="1"/>
  <c r="Z46" i="2"/>
  <c r="Z47" i="2" s="1"/>
  <c r="AJ46" i="2"/>
  <c r="BF47" i="2"/>
  <c r="AK47" i="2"/>
  <c r="AQ46" i="2"/>
  <c r="BF46" i="2"/>
  <c r="AH47" i="2"/>
  <c r="AR46" i="2"/>
  <c r="AO47" i="2"/>
  <c r="AP47" i="2"/>
  <c r="AP48" i="2" s="1"/>
  <c r="AH46" i="2"/>
  <c r="BL46" i="2"/>
  <c r="AF47" i="2"/>
  <c r="AK46" i="2"/>
  <c r="AL47" i="2"/>
  <c r="BH47" i="2"/>
  <c r="BA46" i="2"/>
  <c r="BC47" i="2"/>
  <c r="BC48" i="2" s="1"/>
  <c r="BC49" i="2" s="1"/>
  <c r="AC16" i="1" s="1"/>
  <c r="AL46" i="2"/>
  <c r="BB47" i="2"/>
  <c r="BH46" i="2"/>
  <c r="AW47" i="2"/>
  <c r="AR47" i="2"/>
  <c r="AS46" i="2"/>
  <c r="AZ47" i="2"/>
  <c r="AZ46" i="2"/>
  <c r="AT47" i="2"/>
  <c r="AT48" i="2" s="1"/>
  <c r="AG48" i="2"/>
  <c r="AU48" i="2"/>
  <c r="AY48" i="2"/>
  <c r="AI48" i="2"/>
  <c r="BG48" i="2"/>
  <c r="BT48" i="2"/>
  <c r="BU48" i="2"/>
  <c r="BV48" i="2"/>
  <c r="BW48" i="2"/>
  <c r="I48" i="2"/>
  <c r="AV48" i="2"/>
  <c r="BS48" i="2" l="1"/>
  <c r="B15" i="2"/>
  <c r="B10" i="1"/>
  <c r="BJ48" i="2"/>
  <c r="AB48" i="2"/>
  <c r="V48" i="2"/>
  <c r="R48" i="2"/>
  <c r="N48" i="2"/>
  <c r="J48" i="2"/>
  <c r="BI48" i="2"/>
  <c r="U48" i="2"/>
  <c r="Q48" i="2"/>
  <c r="M48" i="2"/>
  <c r="BK48" i="2"/>
  <c r="AD48" i="2"/>
  <c r="G48" i="2"/>
  <c r="BN48" i="2"/>
  <c r="Y48" i="2"/>
  <c r="T48" i="2"/>
  <c r="P48" i="2"/>
  <c r="L48" i="2"/>
  <c r="H48" i="2"/>
  <c r="BT49" i="2"/>
  <c r="AC23" i="1" s="1"/>
  <c r="BD48" i="2"/>
  <c r="BD49" i="2" s="1"/>
  <c r="AC17" i="1" s="1"/>
  <c r="AA48" i="2"/>
  <c r="W48" i="2"/>
  <c r="S48" i="2"/>
  <c r="O48" i="2"/>
  <c r="K48" i="2"/>
  <c r="BN49" i="2" l="1"/>
  <c r="AC22" i="1" s="1"/>
  <c r="B11" i="1"/>
  <c r="B16" i="2"/>
  <c r="BI49" i="2"/>
  <c r="AC20" i="1" s="1"/>
  <c r="G49" i="2"/>
  <c r="AC9" i="1" s="1"/>
  <c r="N49" i="2"/>
  <c r="AC10" i="1" s="1"/>
  <c r="B12" i="1" l="1"/>
  <c r="B17" i="2"/>
  <c r="BM48" i="2"/>
  <c r="AO48" i="2"/>
  <c r="BE48" i="2"/>
  <c r="AS48" i="2"/>
  <c r="AZ48" i="2"/>
  <c r="AQ48" i="2"/>
  <c r="B13" i="1" l="1"/>
  <c r="B18" i="2"/>
  <c r="BB48" i="2"/>
  <c r="AM48" i="2"/>
  <c r="AH48" i="2"/>
  <c r="AK48" i="2"/>
  <c r="AR48" i="2"/>
  <c r="AF48" i="2"/>
  <c r="BH48" i="2"/>
  <c r="BG49" i="2" s="1"/>
  <c r="AC19" i="1" s="1"/>
  <c r="AL48" i="2"/>
  <c r="BF48" i="2"/>
  <c r="BE49" i="2" s="1"/>
  <c r="AC18" i="1" s="1"/>
  <c r="AW48" i="2"/>
  <c r="BA48" i="2"/>
  <c r="AJ48" i="2"/>
  <c r="AC48" i="2"/>
  <c r="B14" i="1" l="1"/>
  <c r="B19" i="2"/>
  <c r="AI49" i="2"/>
  <c r="AE49" i="2"/>
  <c r="AO49" i="2"/>
  <c r="AC14" i="1" s="1"/>
  <c r="BA49" i="2"/>
  <c r="AC15" i="1" s="1"/>
  <c r="BL48" i="2"/>
  <c r="X48" i="2"/>
  <c r="Z48" i="2"/>
  <c r="AI51" i="2" l="1"/>
  <c r="Y27" i="1" s="1"/>
  <c r="BL49" i="2"/>
  <c r="AC21" i="1" s="1"/>
  <c r="B15" i="1"/>
  <c r="B20" i="2"/>
  <c r="AC13" i="1"/>
  <c r="AE51" i="2"/>
  <c r="I47" i="1" s="1"/>
  <c r="AC12" i="1" s="1"/>
  <c r="Q49" i="2"/>
  <c r="AC11" i="1" s="1"/>
  <c r="B16" i="1" l="1"/>
  <c r="B21" i="2"/>
  <c r="B17" i="1" l="1"/>
  <c r="B22" i="2"/>
  <c r="B18" i="1" l="1"/>
  <c r="B23" i="2"/>
  <c r="B19" i="1" l="1"/>
  <c r="B24" i="2"/>
  <c r="B20" i="1" l="1"/>
  <c r="B25" i="2"/>
  <c r="B21" i="1" l="1"/>
  <c r="B26" i="2"/>
  <c r="B22" i="1" l="1"/>
  <c r="B27" i="2"/>
  <c r="B23" i="1" l="1"/>
  <c r="B28" i="2"/>
  <c r="B24" i="1" l="1"/>
  <c r="B29" i="2"/>
  <c r="B25" i="1" l="1"/>
  <c r="B30" i="2"/>
  <c r="B26" i="1" l="1"/>
  <c r="B31" i="2"/>
  <c r="B27" i="1" l="1"/>
  <c r="B32" i="2"/>
  <c r="B28" i="1" l="1"/>
  <c r="B33" i="2"/>
  <c r="B29" i="1" l="1"/>
  <c r="B34" i="2"/>
  <c r="B30" i="1" l="1"/>
  <c r="B35" i="2"/>
  <c r="B31" i="1" l="1"/>
  <c r="B36" i="2"/>
  <c r="B32" i="1" l="1"/>
  <c r="B37" i="2"/>
  <c r="B33" i="1" l="1"/>
  <c r="B38" i="2"/>
  <c r="B34" i="1" l="1"/>
  <c r="B39" i="2"/>
  <c r="B35" i="1" l="1"/>
  <c r="B40" i="2"/>
  <c r="B36" i="1" l="1"/>
  <c r="B41" i="2"/>
  <c r="B37" i="1" l="1"/>
  <c r="B42" i="2"/>
  <c r="B38" i="1" l="1"/>
  <c r="B43" i="2"/>
  <c r="B39" i="1" l="1"/>
  <c r="B45" i="2" s="1"/>
  <c r="B44" i="2"/>
</calcChain>
</file>

<file path=xl/comments1.xml><?xml version="1.0" encoding="utf-8"?>
<comments xmlns="http://schemas.openxmlformats.org/spreadsheetml/2006/main">
  <authors>
    <author>Ooms, Jurgen</author>
  </authors>
  <commentList>
    <comment ref="AC13" authorId="0" shapeId="0">
      <text>
        <r>
          <rPr>
            <sz val="9"/>
            <color indexed="81"/>
            <rFont val="Tahoma"/>
            <family val="2"/>
          </rPr>
          <t xml:space="preserve">Controleer de viscositeit. Als de viscositeit niet meer bedraagt dan 20,5 mm2/s
</t>
        </r>
      </text>
    </comment>
  </commentList>
</comments>
</file>

<file path=xl/comments2.xml><?xml version="1.0" encoding="utf-8"?>
<comments xmlns="http://schemas.openxmlformats.org/spreadsheetml/2006/main">
  <authors>
    <author>Kupfernagel, Juliane</author>
  </authors>
  <commentList>
    <comment ref="AE4" authorId="0" shapeId="0">
      <text>
        <r>
          <rPr>
            <b/>
            <sz val="9"/>
            <color indexed="81"/>
            <rFont val="Tahoma"/>
            <charset val="1"/>
          </rPr>
          <t>Kupfernagel, Juliane:</t>
        </r>
        <r>
          <rPr>
            <sz val="9"/>
            <color indexed="81"/>
            <rFont val="Tahoma"/>
            <charset val="1"/>
          </rPr>
          <t xml:space="preserve">
Hierbij moet worden opgemerkt dat afvalstoffen die stoffen bevatten die in hoeveelheden van 5 % of meer als H314 (Huidcorr. 1A, 1B en 1C) zijn ingedeeld, als gevaarlijk worden ingedeeld wegens HP 8. HP 4 is niet van toepassing wanneer de afvalstof wordt ingedeeld als HP 8.</t>
        </r>
      </text>
    </comment>
    <comment ref="AN4" authorId="0" shapeId="0">
      <text>
        <r>
          <rPr>
            <b/>
            <sz val="9"/>
            <color indexed="81"/>
            <rFont val="Tahoma"/>
            <charset val="1"/>
          </rPr>
          <t>Kupfernagel, Juliane:</t>
        </r>
        <r>
          <rPr>
            <sz val="9"/>
            <color indexed="81"/>
            <rFont val="Tahoma"/>
            <charset val="1"/>
          </rPr>
          <t xml:space="preserve">
Afvalstoffen die een of meer stoffen bevatten die als Asp. Tox. 1 zijn ingedeeld en de som van deze stoffen bereikt of overschrijdt de concentratiegrens worden enkel ingedeeld als gevaarlijk wegens HP 5 als de totale kinematische viscositeit (bij 40 °C) niet meer dan 20,5 mm2/s (1) bedraagt. 19.12.2014 L 365/93 Publicatieblad van de Europese Unie NL
(1)De kinematische viscositeit wordt uitsluitend voor vloeistoffen bepaald.
</t>
        </r>
      </text>
    </comment>
  </commentList>
</comments>
</file>

<file path=xl/sharedStrings.xml><?xml version="1.0" encoding="utf-8"?>
<sst xmlns="http://schemas.openxmlformats.org/spreadsheetml/2006/main" count="492" uniqueCount="195">
  <si>
    <t>Naam van de afvalstof</t>
  </si>
  <si>
    <t>Afvalstof is afkomstig uit</t>
  </si>
  <si>
    <t>Stof #</t>
  </si>
  <si>
    <t>Stof naam</t>
  </si>
  <si>
    <t>Cas nr</t>
  </si>
  <si>
    <t>H200</t>
  </si>
  <si>
    <t>H201</t>
  </si>
  <si>
    <t>H202</t>
  </si>
  <si>
    <t>Concentratie (%w/w)</t>
  </si>
  <si>
    <t>H203</t>
  </si>
  <si>
    <t>H204</t>
  </si>
  <si>
    <t>H240</t>
  </si>
  <si>
    <t>H241</t>
  </si>
  <si>
    <t>Inst. Ontpl.</t>
  </si>
  <si>
    <t>Ontpl. 1.1</t>
  </si>
  <si>
    <t>Ontpl. 1.2</t>
  </si>
  <si>
    <t>Ontpl 1.3</t>
  </si>
  <si>
    <t>Ontpl 1.4</t>
  </si>
  <si>
    <t>Zelfontl. A
Org. Perox. A</t>
  </si>
  <si>
    <t>Zelfontl. B
Org. Perox. B</t>
  </si>
  <si>
    <t>HP 1 Ontplofbaar</t>
  </si>
  <si>
    <t>HP 2 Oxiderend</t>
  </si>
  <si>
    <t>H270</t>
  </si>
  <si>
    <t>H271</t>
  </si>
  <si>
    <t>H272</t>
  </si>
  <si>
    <t>Ox. gas 1</t>
  </si>
  <si>
    <t>Ox. vlst. 1
Ox. vs. 1</t>
  </si>
  <si>
    <t>Ox. vlst. 2, Ox. vlst. 3
Ox. vs. 2, Ox. vs. 3</t>
  </si>
  <si>
    <t>HP 3 Ontvlambaar</t>
  </si>
  <si>
    <t>H220</t>
  </si>
  <si>
    <t>H221</t>
  </si>
  <si>
    <t>H222</t>
  </si>
  <si>
    <t>H223</t>
  </si>
  <si>
    <t>H224</t>
  </si>
  <si>
    <t>H225</t>
  </si>
  <si>
    <t>H226</t>
  </si>
  <si>
    <t>H228</t>
  </si>
  <si>
    <t>H242</t>
  </si>
  <si>
    <t>H250</t>
  </si>
  <si>
    <t>H251</t>
  </si>
  <si>
    <t>H252</t>
  </si>
  <si>
    <t>H260</t>
  </si>
  <si>
    <t>H261</t>
  </si>
  <si>
    <t>Ontvl. gas 1</t>
  </si>
  <si>
    <t>Ontvl. gas 2</t>
  </si>
  <si>
    <t>Ontvl. aerosol 1</t>
  </si>
  <si>
    <t>Ontvl. aerosol 2</t>
  </si>
  <si>
    <t>Ontvl. vlst. 1</t>
  </si>
  <si>
    <t>Ontvl. vlst. 2</t>
  </si>
  <si>
    <t>Ontvl. vlst. 3</t>
  </si>
  <si>
    <t>Zelfontl. CD
Zelfontl. EF
Org. Perox. CD
Org. Perox. EF</t>
  </si>
  <si>
    <t>Ontvl. vs. 1
Ontvl. vs. 2</t>
  </si>
  <si>
    <t>Pyr. vlst. 1
Pyr. vs. 1</t>
  </si>
  <si>
    <t>Zelfverh. 1</t>
  </si>
  <si>
    <t>Zelfverh. 2</t>
  </si>
  <si>
    <t>Water ontvl. 1</t>
  </si>
  <si>
    <t>Water ontvl. 2
Water ontvl. 3</t>
  </si>
  <si>
    <t>HP 4 irriterend - huidirritatie en oogletsel</t>
  </si>
  <si>
    <t>H314</t>
  </si>
  <si>
    <t>H315</t>
  </si>
  <si>
    <t>H318</t>
  </si>
  <si>
    <t>H319</t>
  </si>
  <si>
    <t>Huidirrit. 2</t>
  </si>
  <si>
    <t>Ooglet. 1</t>
  </si>
  <si>
    <t>Oogirrit. 2</t>
  </si>
  <si>
    <t>HP 5 Specifieke doelorgaantoxiciteit (STOT)/Aspiratietoxiciteit</t>
  </si>
  <si>
    <t>H370</t>
  </si>
  <si>
    <t>H371</t>
  </si>
  <si>
    <t>H335</t>
  </si>
  <si>
    <t>H372</t>
  </si>
  <si>
    <t>H373</t>
  </si>
  <si>
    <t>H304</t>
  </si>
  <si>
    <t>STOT SE 1</t>
  </si>
  <si>
    <t>STOT SE 2</t>
  </si>
  <si>
    <t>STOT SE 3</t>
  </si>
  <si>
    <t>STOT RE 1</t>
  </si>
  <si>
    <t>STOT RE 2</t>
  </si>
  <si>
    <t>HP 6 Acute toxiciteit</t>
  </si>
  <si>
    <t>H300</t>
  </si>
  <si>
    <t>H301</t>
  </si>
  <si>
    <t>H302</t>
  </si>
  <si>
    <t>H310</t>
  </si>
  <si>
    <t>H311</t>
  </si>
  <si>
    <t>H312</t>
  </si>
  <si>
    <t>H331</t>
  </si>
  <si>
    <t>H332</t>
  </si>
  <si>
    <t>Acute tox. 1 (oraal)</t>
  </si>
  <si>
    <t>Acute tox. 2 (oraal)</t>
  </si>
  <si>
    <t>Acute tox. 3 (oraal)</t>
  </si>
  <si>
    <t>Acute tox. 4 (oraal)</t>
  </si>
  <si>
    <t>Acute tox. 1 (dermaal)</t>
  </si>
  <si>
    <t>Acute tox. 2 (dermaal)</t>
  </si>
  <si>
    <t>Acute tox. 3 (dermaal)</t>
  </si>
  <si>
    <t>Acute tox. 4 (dermaal)</t>
  </si>
  <si>
    <t>Acute tox. 1 (bij inademing)</t>
  </si>
  <si>
    <t>Acute tox. 2 (bij inademing)</t>
  </si>
  <si>
    <t>Acute tox. 3 (bij inademing.)</t>
  </si>
  <si>
    <t>Acute Tox. 4 (bij inademing)</t>
  </si>
  <si>
    <t>H350</t>
  </si>
  <si>
    <t>Kank. 1A, Kank. 1B</t>
  </si>
  <si>
    <t>H351</t>
  </si>
  <si>
    <t>Kank. 2</t>
  </si>
  <si>
    <t>HP 8 Corrosief</t>
  </si>
  <si>
    <t>Huidcor. 1A, 1B of 1C</t>
  </si>
  <si>
    <t>Nog niet  bepaald hoe dit te beoordelen.</t>
  </si>
  <si>
    <t>HP 10 Vergifitig voor de voortplanting</t>
  </si>
  <si>
    <t>H360</t>
  </si>
  <si>
    <t>H361</t>
  </si>
  <si>
    <t>Voortpl. 1A, Voortpl. 1B</t>
  </si>
  <si>
    <t>Voortpl. 2</t>
  </si>
  <si>
    <t>HP 11 Mutageen</t>
  </si>
  <si>
    <t>H340</t>
  </si>
  <si>
    <t>H341</t>
  </si>
  <si>
    <t>Muta. 1A, Muta. 1B</t>
  </si>
  <si>
    <t>Muta. 2</t>
  </si>
  <si>
    <t>EUH029</t>
  </si>
  <si>
    <t>EUH031</t>
  </si>
  <si>
    <t>EUH032</t>
  </si>
  <si>
    <t>HP 12 afgifte van een acuut toxisch gas</t>
  </si>
  <si>
    <t>H317</t>
  </si>
  <si>
    <t>H334</t>
  </si>
  <si>
    <t>HP 13 sensibiliserend</t>
  </si>
  <si>
    <t>HP 15 Afvalstoffen die een van de hierboven genoemde gevaarlijke eigenschappen doen ontstaan die de oorspronkelijke afvalstof niet bezat</t>
  </si>
  <si>
    <t>H205</t>
  </si>
  <si>
    <t>EUH001</t>
  </si>
  <si>
    <t>EUH019</t>
  </si>
  <si>
    <t>EUH044</t>
  </si>
  <si>
    <t>Gevaar voor massa-explosie bij brand</t>
  </si>
  <si>
    <t>In droge toestand ontplofbaar</t>
  </si>
  <si>
    <t>Kan ontplofbare peroxiden vormen</t>
  </si>
  <si>
    <t>Ontploffingsgevaar bij verwarming in afgesloten toestand</t>
  </si>
  <si>
    <t>HP 14 Ecotoxisch</t>
  </si>
  <si>
    <t>Ondergrens</t>
  </si>
  <si>
    <t>Concentratiegrens</t>
  </si>
  <si>
    <t>Som</t>
  </si>
  <si>
    <t>Enkel</t>
  </si>
  <si>
    <t>Stappenplan testen wel of niet gevaarlijk afval:</t>
  </si>
  <si>
    <t>Concentratie (mg/kg DS)</t>
  </si>
  <si>
    <t>HP7 Kankerverwekkend</t>
  </si>
  <si>
    <t>Testmethode</t>
  </si>
  <si>
    <t>HP 1</t>
  </si>
  <si>
    <t>HP 2</t>
  </si>
  <si>
    <t>HP 3</t>
  </si>
  <si>
    <t>nvt</t>
  </si>
  <si>
    <t>Concentratiegrens Som of Enkel</t>
  </si>
  <si>
    <t>Beoordeling Concentratiegrens</t>
  </si>
  <si>
    <t>Max Enkel</t>
  </si>
  <si>
    <t>HP 12</t>
  </si>
  <si>
    <t>H zinnen</t>
  </si>
  <si>
    <t>Naam van de afvalstof:</t>
  </si>
  <si>
    <t>Afvalstof is afkomstig uit:</t>
  </si>
  <si>
    <t>HP zin</t>
  </si>
  <si>
    <t>resultaat</t>
  </si>
  <si>
    <t>H330 tox 1</t>
  </si>
  <si>
    <t>H330 tox 2</t>
  </si>
  <si>
    <t>Samenvatting gevaarlijk of niet-gevaarlijk afvalstof</t>
  </si>
  <si>
    <t>2. Stoffen opzoeken</t>
  </si>
  <si>
    <t>De afvalstof bevat stoffen die in hoeveelheden van 5 % of meer als H314 (Huidcorr. 1A, 1B en 1C) zijn ingedeeld, en wordt dus als gevaarlijk ingedeeld wegens HP 8. HP 4 is niet van toepassing wanneer de afvalstof wordt ingedeeld als HP 8.</t>
  </si>
  <si>
    <t xml:space="preserve">De afvalstof bevat een of meer stoffen die als Asp. Tox. 1 zijn ingedeeld en de som van deze stoffen bereikt of overschrijdt de concentratiegrens. De afvalstof wordt enkel ingedeeld als gevaarlijk wegens HP 5 als de totale kinematische viscositeit (bij 40 °C) niet meer dan 20,5 mm2/s (1) bedraagt. 19.12.2014 L 365/93 Publicatieblad van de Europese Unie NL
(1)De kinematische viscositeit wordt uitsluitend voor vloeistoffen bepaald.
</t>
  </si>
  <si>
    <t>Huidcorr. 1A
(see comment)</t>
  </si>
  <si>
    <t>Asp. Tox. 1
(see comment)</t>
  </si>
  <si>
    <t>HP 9 Infectieus</t>
  </si>
  <si>
    <t>H420</t>
  </si>
  <si>
    <t>H400</t>
  </si>
  <si>
    <t>H410</t>
  </si>
  <si>
    <t>H411</t>
  </si>
  <si>
    <t>H412</t>
  </si>
  <si>
    <t>Ozonafbrekend</t>
  </si>
  <si>
    <t>Huidsensibilisatie, gevarencategorie 1</t>
  </si>
  <si>
    <t>Sensibilisatie van de luchtwegen, gevarencategorie 1</t>
  </si>
  <si>
    <t>Acuut gevaar voor het aquatisch milieu, gevarencategorie 1</t>
  </si>
  <si>
    <t>Chronisch gevaar voor het aquatisch milieu, gevarencategorie 1</t>
  </si>
  <si>
    <t>Chronisch gevaar voor het aquatisch milieu, gevarencategorie 2</t>
  </si>
  <si>
    <t>Chronisch gevaar voor het aquatisch milieu, gevarencategorie 3</t>
  </si>
  <si>
    <t>H413</t>
  </si>
  <si>
    <t>Chronisch gevaar voor het aquatisch milieu, gevarencategorie 4</t>
  </si>
  <si>
    <t>Teststof 1</t>
  </si>
  <si>
    <t>Teststof 2</t>
  </si>
  <si>
    <t>Teststof 3</t>
  </si>
  <si>
    <t>Teststof 4</t>
  </si>
  <si>
    <t>Teststof 5</t>
  </si>
  <si>
    <t>1-123-125-1</t>
  </si>
  <si>
    <t>Testafval</t>
  </si>
  <si>
    <t>Testproces</t>
  </si>
  <si>
    <t>5. Kijk naar samenvattingstabel (Invulblad)</t>
  </si>
  <si>
    <t>LET OP! DEZE REKENTOOL IS EEN HULPMIDDEL. ER KUNNEN GEEN RECHTEN AAN WORDEN ONTLEEND.</t>
  </si>
  <si>
    <t>3. Uit BP of C&amp;L inventory, onderzoek naar H-zinnen</t>
  </si>
  <si>
    <t>4. Vul H-zinnen in op het tabblad 'Invulblad'</t>
  </si>
  <si>
    <t>https://echa.europa.eu/nl/home</t>
  </si>
  <si>
    <t>zoek gegevens op bij de site van ECHA op Internet --&gt; Op BP klikken, of de C&amp;L inventory opzoeken</t>
  </si>
  <si>
    <t>1-234-567-8</t>
  </si>
  <si>
    <t>Droog stof gehalte (% DS)</t>
  </si>
  <si>
    <t>Concentratie (mg/kg)</t>
  </si>
  <si>
    <t>Toelichting eventuele gevaarlijkheid HP 5</t>
  </si>
  <si>
    <t>1. Ga naar de sheet 'Invulblad' en vul afvalstof (D2), proces (D3), stofnamen (kolom C), hoeveelheden in mg/kg in (kolom E) en het droog stof gehalte (in % DS) in (kolom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</si>
</sst>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6" xfId="0" applyFont="1" applyBorder="1"/>
    <xf numFmtId="0" fontId="3" fillId="0" borderId="9" xfId="0" applyFont="1" applyBorder="1" applyAlignment="1">
      <alignment horizontal="center" textRotation="90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textRotation="90" wrapText="1"/>
    </xf>
    <xf numFmtId="0" fontId="3" fillId="0" borderId="8" xfId="0" applyFont="1" applyBorder="1"/>
    <xf numFmtId="0" fontId="3" fillId="0" borderId="11" xfId="0" applyFont="1" applyBorder="1"/>
    <xf numFmtId="0" fontId="3" fillId="0" borderId="8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6" xfId="0" applyFont="1" applyFill="1" applyBorder="1"/>
    <xf numFmtId="0" fontId="3" fillId="4" borderId="0" xfId="0" applyFont="1" applyFill="1" applyBorder="1"/>
    <xf numFmtId="0" fontId="3" fillId="4" borderId="0" xfId="0" applyFont="1" applyFill="1"/>
    <xf numFmtId="0" fontId="3" fillId="0" borderId="21" xfId="0" applyFont="1" applyBorder="1" applyAlignment="1">
      <alignment horizontal="center" textRotation="90"/>
    </xf>
    <xf numFmtId="0" fontId="3" fillId="0" borderId="15" xfId="0" applyFont="1" applyFill="1" applyBorder="1"/>
    <xf numFmtId="0" fontId="3" fillId="0" borderId="19" xfId="0" applyFont="1" applyBorder="1"/>
    <xf numFmtId="0" fontId="3" fillId="3" borderId="14" xfId="0" applyFont="1" applyFill="1" applyBorder="1"/>
    <xf numFmtId="0" fontId="3" fillId="0" borderId="25" xfId="0" applyFont="1" applyBorder="1" applyAlignment="1">
      <alignment horizontal="center" textRotation="90"/>
    </xf>
    <xf numFmtId="0" fontId="3" fillId="0" borderId="26" xfId="0" applyFont="1" applyBorder="1" applyAlignment="1">
      <alignment horizontal="center" textRotation="90"/>
    </xf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2" xfId="0" applyFont="1" applyBorder="1"/>
    <xf numFmtId="0" fontId="3" fillId="3" borderId="31" xfId="0" applyFont="1" applyFill="1" applyBorder="1"/>
    <xf numFmtId="0" fontId="3" fillId="3" borderId="32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0" fontId="3" fillId="3" borderId="27" xfId="0" applyFont="1" applyFill="1" applyBorder="1"/>
    <xf numFmtId="0" fontId="3" fillId="3" borderId="15" xfId="0" applyFont="1" applyFill="1" applyBorder="1"/>
    <xf numFmtId="0" fontId="3" fillId="3" borderId="8" xfId="0" applyFont="1" applyFill="1" applyBorder="1"/>
    <xf numFmtId="0" fontId="3" fillId="3" borderId="28" xfId="0" applyFont="1" applyFill="1" applyBorder="1"/>
    <xf numFmtId="0" fontId="3" fillId="0" borderId="34" xfId="0" applyFont="1" applyBorder="1" applyAlignment="1">
      <alignment horizontal="center" textRotation="90"/>
    </xf>
    <xf numFmtId="0" fontId="3" fillId="0" borderId="12" xfId="0" applyFont="1" applyFill="1" applyBorder="1"/>
    <xf numFmtId="0" fontId="3" fillId="3" borderId="7" xfId="0" applyFont="1" applyFill="1" applyBorder="1"/>
    <xf numFmtId="0" fontId="3" fillId="3" borderId="11" xfId="0" applyFont="1" applyFill="1" applyBorder="1"/>
    <xf numFmtId="0" fontId="3" fillId="0" borderId="32" xfId="0" applyFont="1" applyBorder="1" applyAlignment="1">
      <alignment horizontal="center" textRotation="90"/>
    </xf>
    <xf numFmtId="0" fontId="3" fillId="0" borderId="39" xfId="0" applyFont="1" applyBorder="1"/>
    <xf numFmtId="0" fontId="3" fillId="0" borderId="9" xfId="0" applyFont="1" applyBorder="1"/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textRotation="90"/>
    </xf>
    <xf numFmtId="0" fontId="3" fillId="0" borderId="48" xfId="0" applyFont="1" applyFill="1" applyBorder="1"/>
    <xf numFmtId="0" fontId="3" fillId="3" borderId="49" xfId="0" applyFont="1" applyFill="1" applyBorder="1"/>
    <xf numFmtId="0" fontId="3" fillId="0" borderId="50" xfId="0" applyFont="1" applyBorder="1"/>
    <xf numFmtId="0" fontId="3" fillId="0" borderId="47" xfId="0" applyFont="1" applyFill="1" applyBorder="1" applyAlignment="1">
      <alignment horizontal="center" textRotation="90" wrapText="1"/>
    </xf>
    <xf numFmtId="0" fontId="3" fillId="0" borderId="48" xfId="0" applyFont="1" applyBorder="1"/>
    <xf numFmtId="0" fontId="3" fillId="0" borderId="25" xfId="0" applyFont="1" applyFill="1" applyBorder="1" applyAlignment="1">
      <alignment horizontal="center" textRotation="90"/>
    </xf>
    <xf numFmtId="0" fontId="3" fillId="0" borderId="26" xfId="0" applyFont="1" applyFill="1" applyBorder="1" applyAlignment="1">
      <alignment horizontal="center" textRotation="90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41" xfId="0" applyFont="1" applyFill="1" applyBorder="1" applyAlignment="1">
      <alignment horizontal="center" textRotation="90" wrapText="1"/>
    </xf>
    <xf numFmtId="0" fontId="3" fillId="0" borderId="18" xfId="0" applyFont="1" applyBorder="1"/>
    <xf numFmtId="0" fontId="3" fillId="0" borderId="25" xfId="0" applyFont="1" applyBorder="1" applyAlignment="1">
      <alignment horizontal="center" textRotation="90" wrapText="1"/>
    </xf>
    <xf numFmtId="0" fontId="3" fillId="0" borderId="26" xfId="0" applyFont="1" applyBorder="1" applyAlignment="1">
      <alignment horizontal="center" textRotation="90" wrapText="1"/>
    </xf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3" fillId="3" borderId="33" xfId="0" applyFont="1" applyFill="1" applyBorder="1"/>
    <xf numFmtId="0" fontId="3" fillId="3" borderId="35" xfId="0" applyFont="1" applyFill="1" applyBorder="1"/>
    <xf numFmtId="0" fontId="3" fillId="3" borderId="46" xfId="0" applyFont="1" applyFill="1" applyBorder="1"/>
    <xf numFmtId="0" fontId="3" fillId="3" borderId="12" xfId="0" applyFont="1" applyFill="1" applyBorder="1"/>
    <xf numFmtId="0" fontId="3" fillId="3" borderId="48" xfId="0" applyFont="1" applyFill="1" applyBorder="1"/>
    <xf numFmtId="0" fontId="3" fillId="0" borderId="12" xfId="0" applyFont="1" applyBorder="1"/>
    <xf numFmtId="0" fontId="3" fillId="0" borderId="54" xfId="0" applyFont="1" applyBorder="1"/>
    <xf numFmtId="2" fontId="3" fillId="4" borderId="0" xfId="0" applyNumberFormat="1" applyFont="1" applyFill="1" applyBorder="1"/>
    <xf numFmtId="0" fontId="3" fillId="0" borderId="25" xfId="0" applyFont="1" applyBorder="1"/>
    <xf numFmtId="0" fontId="3" fillId="0" borderId="26" xfId="0" applyFont="1" applyBorder="1"/>
    <xf numFmtId="0" fontId="3" fillId="0" borderId="40" xfId="0" applyFont="1" applyBorder="1"/>
    <xf numFmtId="0" fontId="3" fillId="0" borderId="44" xfId="0" applyFont="1" applyBorder="1"/>
    <xf numFmtId="0" fontId="3" fillId="0" borderId="51" xfId="0" applyFont="1" applyBorder="1"/>
    <xf numFmtId="0" fontId="3" fillId="0" borderId="20" xfId="0" applyFont="1" applyBorder="1" applyAlignment="1">
      <alignment horizontal="center"/>
    </xf>
    <xf numFmtId="0" fontId="3" fillId="0" borderId="56" xfId="0" applyFont="1" applyBorder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textRotation="90"/>
    </xf>
    <xf numFmtId="0" fontId="3" fillId="0" borderId="0" xfId="0" applyFont="1" applyFill="1" applyBorder="1" applyAlignment="1" applyProtection="1">
      <alignment horizontal="center" textRotation="90"/>
    </xf>
    <xf numFmtId="0" fontId="3" fillId="0" borderId="0" xfId="0" applyFont="1" applyFill="1" applyBorder="1" applyAlignment="1" applyProtection="1">
      <alignment horizontal="center" textRotation="90" wrapText="1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textRotation="90" wrapText="1"/>
    </xf>
    <xf numFmtId="0" fontId="3" fillId="4" borderId="0" xfId="0" applyFont="1" applyFill="1" applyProtection="1"/>
    <xf numFmtId="0" fontId="3" fillId="4" borderId="6" xfId="0" applyFont="1" applyFill="1" applyBorder="1" applyProtection="1"/>
    <xf numFmtId="0" fontId="3" fillId="4" borderId="6" xfId="0" applyFont="1" applyFill="1" applyBorder="1" applyAlignment="1" applyProtection="1">
      <alignment horizontal="left" wrapText="1"/>
    </xf>
    <xf numFmtId="0" fontId="3" fillId="4" borderId="0" xfId="0" applyFont="1" applyFill="1" applyBorder="1" applyAlignment="1" applyProtection="1"/>
    <xf numFmtId="0" fontId="3" fillId="4" borderId="0" xfId="0" applyFont="1" applyFill="1" applyBorder="1" applyProtection="1"/>
    <xf numFmtId="0" fontId="3" fillId="0" borderId="6" xfId="0" applyFont="1" applyBorder="1" applyProtection="1"/>
    <xf numFmtId="0" fontId="4" fillId="0" borderId="6" xfId="0" applyFont="1" applyBorder="1" applyAlignment="1" applyProtection="1">
      <alignment horizontal="left"/>
    </xf>
    <xf numFmtId="0" fontId="3" fillId="0" borderId="11" xfId="0" applyFont="1" applyFill="1" applyBorder="1"/>
    <xf numFmtId="0" fontId="3" fillId="0" borderId="15" xfId="0" applyFont="1" applyBorder="1"/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1" applyFill="1"/>
    <xf numFmtId="0" fontId="0" fillId="4" borderId="0" xfId="0" applyFont="1" applyFill="1" applyAlignment="1">
      <alignment horizontal="left"/>
    </xf>
    <xf numFmtId="0" fontId="0" fillId="4" borderId="0" xfId="0" applyFill="1" applyAlignment="1">
      <alignment horizontal="left" indent="2"/>
    </xf>
    <xf numFmtId="0" fontId="3" fillId="3" borderId="21" xfId="0" applyFont="1" applyFill="1" applyBorder="1"/>
    <xf numFmtId="0" fontId="3" fillId="3" borderId="9" xfId="0" applyFont="1" applyFill="1" applyBorder="1"/>
    <xf numFmtId="0" fontId="3" fillId="3" borderId="34" xfId="0" applyFont="1" applyFill="1" applyBorder="1"/>
    <xf numFmtId="0" fontId="3" fillId="0" borderId="0" xfId="0" applyFont="1" applyAlignment="1"/>
    <xf numFmtId="0" fontId="3" fillId="6" borderId="21" xfId="0" applyFont="1" applyFill="1" applyBorder="1" applyAlignment="1">
      <alignment horizontal="center" textRotation="90" wrapText="1"/>
    </xf>
    <xf numFmtId="0" fontId="3" fillId="6" borderId="26" xfId="0" applyFont="1" applyFill="1" applyBorder="1" applyAlignment="1">
      <alignment horizontal="center" textRotation="90" wrapText="1"/>
    </xf>
    <xf numFmtId="0" fontId="3" fillId="5" borderId="17" xfId="0" applyFont="1" applyFill="1" applyBorder="1" applyProtection="1"/>
    <xf numFmtId="0" fontId="3" fillId="6" borderId="6" xfId="0" applyFont="1" applyFill="1" applyBorder="1" applyProtection="1">
      <protection locked="0"/>
    </xf>
    <xf numFmtId="0" fontId="3" fillId="6" borderId="6" xfId="0" applyFont="1" applyFill="1" applyBorder="1" applyAlignment="1" applyProtection="1">
      <alignment horizontal="right"/>
      <protection locked="0"/>
    </xf>
    <xf numFmtId="0" fontId="3" fillId="3" borderId="38" xfId="0" applyFont="1" applyFill="1" applyBorder="1"/>
    <xf numFmtId="0" fontId="3" fillId="3" borderId="53" xfId="0" applyFont="1" applyFill="1" applyBorder="1"/>
    <xf numFmtId="0" fontId="3" fillId="3" borderId="25" xfId="0" applyFont="1" applyFill="1" applyBorder="1"/>
    <xf numFmtId="0" fontId="3" fillId="4" borderId="6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4" borderId="6" xfId="0" applyFont="1" applyFill="1" applyBorder="1" applyAlignment="1" applyProtection="1">
      <alignment wrapText="1"/>
    </xf>
    <xf numFmtId="9" fontId="3" fillId="6" borderId="6" xfId="2" applyFont="1" applyFill="1" applyBorder="1" applyProtection="1">
      <protection locked="0"/>
    </xf>
    <xf numFmtId="0" fontId="3" fillId="0" borderId="0" xfId="0" applyFont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1" fontId="3" fillId="5" borderId="17" xfId="0" applyNumberFormat="1" applyFont="1" applyFill="1" applyBorder="1" applyProtection="1"/>
    <xf numFmtId="0" fontId="3" fillId="0" borderId="10" xfId="0" applyFont="1" applyBorder="1"/>
    <xf numFmtId="0" fontId="3" fillId="0" borderId="30" xfId="0" applyFont="1" applyBorder="1"/>
    <xf numFmtId="0" fontId="3" fillId="3" borderId="26" xfId="0" applyFont="1" applyFill="1" applyBorder="1"/>
    <xf numFmtId="0" fontId="3" fillId="3" borderId="41" xfId="0" applyFont="1" applyFill="1" applyBorder="1"/>
    <xf numFmtId="0" fontId="3" fillId="3" borderId="60" xfId="0" applyFont="1" applyFill="1" applyBorder="1"/>
    <xf numFmtId="0" fontId="3" fillId="3" borderId="47" xfId="0" applyFont="1" applyFill="1" applyBorder="1"/>
    <xf numFmtId="0" fontId="3" fillId="7" borderId="4" xfId="0" applyFont="1" applyFill="1" applyBorder="1"/>
    <xf numFmtId="0" fontId="3" fillId="7" borderId="5" xfId="0" applyFont="1" applyFill="1" applyBorder="1"/>
    <xf numFmtId="0" fontId="3" fillId="7" borderId="55" xfId="0" applyFont="1" applyFill="1" applyBorder="1"/>
    <xf numFmtId="0" fontId="3" fillId="7" borderId="20" xfId="0" applyFont="1" applyFill="1" applyBorder="1"/>
    <xf numFmtId="0" fontId="3" fillId="7" borderId="57" xfId="0" applyFont="1" applyFill="1" applyBorder="1"/>
    <xf numFmtId="0" fontId="3" fillId="7" borderId="58" xfId="0" applyFont="1" applyFill="1" applyBorder="1"/>
    <xf numFmtId="0" fontId="3" fillId="7" borderId="58" xfId="0" applyFont="1" applyFill="1" applyBorder="1" applyAlignment="1">
      <alignment horizontal="left" wrapText="1"/>
    </xf>
    <xf numFmtId="0" fontId="3" fillId="7" borderId="59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6" borderId="7" xfId="0" applyFont="1" applyFill="1" applyBorder="1" applyAlignment="1" applyProtection="1">
      <alignment vertical="center"/>
      <protection locked="0"/>
    </xf>
    <xf numFmtId="0" fontId="3" fillId="6" borderId="13" xfId="0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7" xfId="0" applyFont="1" applyBorder="1" applyAlignment="1" applyProtection="1"/>
    <xf numFmtId="0" fontId="3" fillId="0" borderId="13" xfId="0" applyFont="1" applyBorder="1" applyAlignment="1" applyProtection="1"/>
    <xf numFmtId="0" fontId="3" fillId="0" borderId="14" xfId="0" applyFont="1" applyBorder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/>
    </xf>
    <xf numFmtId="0" fontId="3" fillId="0" borderId="6" xfId="0" applyFont="1" applyBorder="1" applyAlignment="1" applyProtection="1"/>
    <xf numFmtId="0" fontId="4" fillId="0" borderId="7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1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34" xfId="0" applyFont="1" applyBorder="1" applyAlignment="1" applyProtection="1">
      <alignment wrapText="1"/>
    </xf>
    <xf numFmtId="0" fontId="3" fillId="0" borderId="41" xfId="0" applyFont="1" applyBorder="1" applyAlignment="1" applyProtection="1">
      <alignment wrapText="1"/>
    </xf>
    <xf numFmtId="0" fontId="3" fillId="0" borderId="21" xfId="0" applyFont="1" applyBorder="1" applyAlignment="1" applyProtection="1">
      <alignment wrapText="1"/>
    </xf>
    <xf numFmtId="0" fontId="3" fillId="0" borderId="17" xfId="0" applyFont="1" applyBorder="1" applyAlignment="1" applyProtection="1">
      <alignment wrapText="1"/>
    </xf>
    <xf numFmtId="0" fontId="3" fillId="0" borderId="18" xfId="0" applyFont="1" applyBorder="1" applyAlignment="1" applyProtection="1">
      <alignment wrapText="1"/>
    </xf>
    <xf numFmtId="0" fontId="3" fillId="0" borderId="19" xfId="0" applyFont="1" applyBorder="1" applyAlignment="1" applyProtection="1">
      <alignment wrapText="1"/>
    </xf>
    <xf numFmtId="0" fontId="3" fillId="0" borderId="9" xfId="0" applyFont="1" applyBorder="1" applyAlignment="1" applyProtection="1"/>
    <xf numFmtId="0" fontId="0" fillId="0" borderId="10" xfId="0" applyBorder="1" applyAlignment="1"/>
    <xf numFmtId="0" fontId="3" fillId="0" borderId="5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3" xfId="0" applyBorder="1" applyAlignment="1">
      <alignment horizontal="center"/>
    </xf>
    <xf numFmtId="0" fontId="3" fillId="3" borderId="12" xfId="0" applyFont="1" applyFill="1" applyBorder="1" applyAlignment="1"/>
    <xf numFmtId="0" fontId="0" fillId="0" borderId="11" xfId="0" applyBorder="1" applyAlignment="1"/>
    <xf numFmtId="0" fontId="0" fillId="0" borderId="15" xfId="0" applyBorder="1" applyAlignment="1"/>
    <xf numFmtId="0" fontId="0" fillId="0" borderId="5" xfId="0" applyBorder="1" applyAlignment="1">
      <alignment horizontal="center"/>
    </xf>
    <xf numFmtId="0" fontId="0" fillId="0" borderId="55" xfId="0" applyBorder="1" applyAlignment="1">
      <alignment horizontal="center"/>
    </xf>
    <xf numFmtId="0" fontId="3" fillId="3" borderId="4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5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53" xfId="0" applyFont="1" applyFill="1" applyBorder="1" applyAlignment="1">
      <alignment horizontal="left"/>
    </xf>
    <xf numFmtId="0" fontId="3" fillId="3" borderId="36" xfId="0" applyFont="1" applyFill="1" applyBorder="1" applyAlignment="1">
      <alignment horizontal="left"/>
    </xf>
    <xf numFmtId="0" fontId="3" fillId="3" borderId="37" xfId="0" applyFont="1" applyFill="1" applyBorder="1" applyAlignment="1">
      <alignment horizontal="left"/>
    </xf>
    <xf numFmtId="0" fontId="3" fillId="3" borderId="38" xfId="0" applyFont="1" applyFill="1" applyBorder="1" applyAlignment="1">
      <alignment horizontal="left"/>
    </xf>
    <xf numFmtId="0" fontId="3" fillId="3" borderId="45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42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</cellXfs>
  <cellStyles count="3">
    <cellStyle name="Hyperlink" xfId="1" builtinId="8"/>
    <cellStyle name="Procent" xfId="2" builtinId="5"/>
    <cellStyle name="Standaard" xfId="0" builtinId="0"/>
  </cellStyles>
  <dxfs count="26"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80282</xdr:colOff>
      <xdr:row>11</xdr:row>
      <xdr:rowOff>57152</xdr:rowOff>
    </xdr:from>
    <xdr:to>
      <xdr:col>0</xdr:col>
      <xdr:colOff>1273629</xdr:colOff>
      <xdr:row>13</xdr:row>
      <xdr:rowOff>16188</xdr:rowOff>
    </xdr:to>
    <xdr:pic>
      <xdr:nvPicPr>
        <xdr:cNvPr id="2" name="Picture 1" descr="https://intranet.tauw.com/corporate2/international/PublishingImages/Tauw_logo.jpg">
          <a:extLst>
            <a:ext uri="{FF2B5EF4-FFF2-40B4-BE49-F238E27FC236}">
              <a16:creationId xmlns:a16="http://schemas.microsoft.com/office/drawing/2014/main" id="{BBA4D290-DABA-44D2-9797-8B377A4D3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" y="2092781"/>
          <a:ext cx="1193347" cy="32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</xdr:colOff>
      <xdr:row>0</xdr:row>
      <xdr:rowOff>0</xdr:rowOff>
    </xdr:from>
    <xdr:to>
      <xdr:col>27</xdr:col>
      <xdr:colOff>1725706</xdr:colOff>
      <xdr:row>4</xdr:row>
      <xdr:rowOff>47328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FA6C8-18FC-4D00-BCE1-57202AC32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2354" y="87966"/>
          <a:ext cx="3709146" cy="1105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Normal="100" zoomScalePageLayoutView="85" workbookViewId="0">
      <selection activeCell="A19" sqref="A19"/>
    </sheetView>
  </sheetViews>
  <sheetFormatPr defaultRowHeight="15" x14ac:dyDescent="0.25"/>
  <cols>
    <col min="1" max="1" width="104.28515625" bestFit="1" customWidth="1"/>
    <col min="2" max="2" width="33.7109375" style="94" customWidth="1"/>
    <col min="3" max="6" width="8.85546875" style="94"/>
  </cols>
  <sheetData>
    <row r="1" spans="1:7" x14ac:dyDescent="0.25">
      <c r="A1" s="132" t="s">
        <v>136</v>
      </c>
      <c r="B1" s="133"/>
    </row>
    <row r="2" spans="1:7" s="94" customFormat="1" x14ac:dyDescent="0.25">
      <c r="A2" s="97" t="s">
        <v>194</v>
      </c>
      <c r="B2" s="95"/>
    </row>
    <row r="3" spans="1:7" s="94" customFormat="1" x14ac:dyDescent="0.25">
      <c r="A3" s="94" t="s">
        <v>156</v>
      </c>
      <c r="B3" s="96"/>
    </row>
    <row r="4" spans="1:7" s="94" customFormat="1" x14ac:dyDescent="0.25">
      <c r="A4" s="98" t="s">
        <v>189</v>
      </c>
      <c r="B4" s="96" t="s">
        <v>188</v>
      </c>
    </row>
    <row r="5" spans="1:7" s="94" customFormat="1" x14ac:dyDescent="0.25">
      <c r="A5" s="94" t="s">
        <v>186</v>
      </c>
      <c r="B5" s="96"/>
    </row>
    <row r="6" spans="1:7" s="94" customFormat="1" x14ac:dyDescent="0.25">
      <c r="A6" s="94" t="s">
        <v>187</v>
      </c>
      <c r="B6" s="96"/>
    </row>
    <row r="7" spans="1:7" s="94" customFormat="1" x14ac:dyDescent="0.25">
      <c r="A7" s="94" t="s">
        <v>184</v>
      </c>
      <c r="B7" s="96"/>
    </row>
    <row r="8" spans="1:7" s="94" customFormat="1" x14ac:dyDescent="0.25">
      <c r="B8" s="96"/>
    </row>
    <row r="9" spans="1:7" s="94" customFormat="1" x14ac:dyDescent="0.25">
      <c r="B9" s="96"/>
    </row>
    <row r="10" spans="1:7" s="94" customFormat="1" x14ac:dyDescent="0.25">
      <c r="B10" s="96"/>
    </row>
    <row r="11" spans="1:7" s="94" customFormat="1" x14ac:dyDescent="0.25">
      <c r="A11" s="94" t="s">
        <v>185</v>
      </c>
      <c r="B11" s="96"/>
    </row>
    <row r="12" spans="1:7" s="94" customFormat="1" x14ac:dyDescent="0.25">
      <c r="B12" s="96"/>
    </row>
    <row r="13" spans="1:7" s="94" customFormat="1" x14ac:dyDescent="0.25">
      <c r="B13" s="96"/>
    </row>
    <row r="14" spans="1:7" s="94" customFormat="1" x14ac:dyDescent="0.25">
      <c r="B14" s="96"/>
      <c r="G14"/>
    </row>
    <row r="15" spans="1:7" s="94" customFormat="1" x14ac:dyDescent="0.25">
      <c r="B15" s="96"/>
    </row>
    <row r="16" spans="1:7" s="94" customFormat="1" x14ac:dyDescent="0.25">
      <c r="B16" s="96"/>
    </row>
    <row r="17" spans="1:2" s="94" customFormat="1" x14ac:dyDescent="0.25">
      <c r="B17" s="96"/>
    </row>
    <row r="18" spans="1:2" s="94" customFormat="1" x14ac:dyDescent="0.25">
      <c r="B18" s="96"/>
    </row>
    <row r="19" spans="1:2" s="94" customFormat="1" x14ac:dyDescent="0.25">
      <c r="B19" s="96"/>
    </row>
    <row r="20" spans="1:2" s="94" customFormat="1" x14ac:dyDescent="0.25"/>
    <row r="21" spans="1:2" s="94" customFormat="1" x14ac:dyDescent="0.25"/>
    <row r="22" spans="1:2" s="94" customFormat="1" x14ac:dyDescent="0.25"/>
    <row r="23" spans="1:2" s="94" customFormat="1" x14ac:dyDescent="0.25"/>
    <row r="24" spans="1:2" s="94" customFormat="1" x14ac:dyDescent="0.25"/>
    <row r="25" spans="1:2" s="94" customFormat="1" x14ac:dyDescent="0.25"/>
    <row r="26" spans="1:2" s="94" customFormat="1" x14ac:dyDescent="0.25"/>
    <row r="27" spans="1:2" s="94" customFormat="1" x14ac:dyDescent="0.25"/>
    <row r="28" spans="1:2" s="94" customFormat="1" x14ac:dyDescent="0.25">
      <c r="A28" s="96"/>
    </row>
    <row r="29" spans="1:2" s="94" customFormat="1" x14ac:dyDescent="0.25"/>
    <row r="30" spans="1:2" s="94" customFormat="1" x14ac:dyDescent="0.25"/>
    <row r="31" spans="1:2" s="94" customFormat="1" x14ac:dyDescent="0.25"/>
    <row r="32" spans="1:2" s="94" customFormat="1" x14ac:dyDescent="0.25"/>
    <row r="33" s="94" customFormat="1" x14ac:dyDescent="0.25"/>
    <row r="34" s="94" customFormat="1" x14ac:dyDescent="0.25"/>
    <row r="35" s="94" customFormat="1" x14ac:dyDescent="0.25"/>
    <row r="36" s="94" customFormat="1" x14ac:dyDescent="0.25"/>
    <row r="37" s="94" customFormat="1" x14ac:dyDescent="0.25"/>
    <row r="38" s="94" customFormat="1" x14ac:dyDescent="0.25"/>
    <row r="39" s="94" customFormat="1" x14ac:dyDescent="0.25"/>
    <row r="40" s="94" customFormat="1" x14ac:dyDescent="0.25"/>
    <row r="41" s="94" customFormat="1" x14ac:dyDescent="0.25"/>
    <row r="42" s="94" customFormat="1" x14ac:dyDescent="0.25"/>
    <row r="43" s="94" customFormat="1" x14ac:dyDescent="0.25"/>
  </sheetData>
  <sheetProtection algorithmName="SHA-512" hashValue="gqLRa5mgVFoidnttTwBRrsxB5szrnnBwDNudBdoPDBGcu5f7oiqAaC0QhvBNm10q2i+dGZYHUxJqbf4Wjr/LYg==" saltValue="OsfJvOKQTHJOCHNqhWFQcg==" spinCount="100000" sheet="1" objects="1" scenarios="1"/>
  <customSheetViews>
    <customSheetView guid="{1869ED20-59EA-425B-ACCF-C89375309646}">
      <selection activeCell="B25" sqref="B25"/>
      <pageMargins left="0.7" right="0.7" top="0.75" bottom="0.75" header="0.3" footer="0.3"/>
      <pageSetup paperSize="9" orientation="portrait" r:id="rId1"/>
    </customSheetView>
  </customSheetViews>
  <mergeCells count="1">
    <mergeCell ref="A1:B1"/>
  </mergeCells>
  <pageMargins left="0.7" right="0.7" top="0.75" bottom="0.75" header="0.3" footer="0.3"/>
  <pageSetup paperSize="9" orientation="portrait" r:id="rId2"/>
  <headerFooter>
    <oddHeader>&amp;CCONCEPT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48"/>
  <sheetViews>
    <sheetView showGridLines="0" topLeftCell="F1" zoomScale="85" zoomScaleNormal="85" workbookViewId="0">
      <selection activeCell="F38" sqref="F38"/>
    </sheetView>
  </sheetViews>
  <sheetFormatPr defaultColWidth="8.85546875" defaultRowHeight="12.75" x14ac:dyDescent="0.2"/>
  <cols>
    <col min="1" max="1" width="2.42578125" style="74" customWidth="1"/>
    <col min="2" max="2" width="5.5703125" style="74" bestFit="1" customWidth="1"/>
    <col min="3" max="3" width="21.85546875" style="74" bestFit="1" customWidth="1"/>
    <col min="4" max="8" width="13.7109375" style="74" customWidth="1"/>
    <col min="9" max="23" width="9.140625" style="74" customWidth="1"/>
    <col min="24" max="24" width="4.42578125" style="74" customWidth="1"/>
    <col min="25" max="27" width="9.140625" style="75" customWidth="1"/>
    <col min="28" max="28" width="31.140625" style="75" customWidth="1"/>
    <col min="29" max="29" width="12.7109375" style="75" bestFit="1" customWidth="1"/>
    <col min="30" max="64" width="9.140625" style="75" customWidth="1"/>
    <col min="65" max="65" width="10" style="75" customWidth="1"/>
    <col min="66" max="69" width="9.140625" style="75" customWidth="1"/>
    <col min="70" max="16384" width="8.85546875" style="74"/>
  </cols>
  <sheetData>
    <row r="1" spans="1:69" x14ac:dyDescent="0.2"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69" s="79" customFormat="1" ht="23.45" customHeight="1" x14ac:dyDescent="0.25">
      <c r="A2" s="76"/>
      <c r="B2" s="151" t="s">
        <v>149</v>
      </c>
      <c r="C2" s="151"/>
      <c r="D2" s="134" t="s">
        <v>182</v>
      </c>
      <c r="E2" s="135"/>
      <c r="F2" s="135"/>
      <c r="G2" s="136"/>
      <c r="H2" s="137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77"/>
      <c r="AE2" s="77"/>
      <c r="AF2" s="77"/>
      <c r="AG2" s="77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3"/>
      <c r="BA2" s="143"/>
      <c r="BB2" s="78"/>
      <c r="BC2" s="76"/>
      <c r="BD2" s="143"/>
      <c r="BE2" s="143"/>
      <c r="BF2" s="150"/>
      <c r="BG2" s="150"/>
      <c r="BH2" s="141"/>
      <c r="BI2" s="141"/>
      <c r="BJ2" s="141"/>
      <c r="BK2" s="143"/>
      <c r="BL2" s="143"/>
      <c r="BM2" s="78"/>
      <c r="BN2" s="141"/>
      <c r="BO2" s="142"/>
      <c r="BP2" s="142"/>
      <c r="BQ2" s="142"/>
    </row>
    <row r="3" spans="1:69" ht="22.9" customHeight="1" x14ac:dyDescent="0.2">
      <c r="A3" s="75"/>
      <c r="B3" s="112" t="s">
        <v>150</v>
      </c>
      <c r="C3" s="112"/>
      <c r="D3" s="134" t="s">
        <v>183</v>
      </c>
      <c r="E3" s="135"/>
      <c r="F3" s="135"/>
      <c r="G3" s="136"/>
      <c r="H3" s="137"/>
      <c r="I3" s="149" t="s">
        <v>148</v>
      </c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1"/>
      <c r="BC3" s="82"/>
      <c r="BD3" s="80"/>
      <c r="BE3" s="80"/>
      <c r="BF3" s="81"/>
      <c r="BG3" s="81"/>
      <c r="BH3" s="83"/>
      <c r="BI3" s="83"/>
      <c r="BJ3" s="83"/>
      <c r="BK3" s="83"/>
      <c r="BL3" s="83"/>
      <c r="BM3" s="82"/>
      <c r="BN3" s="84"/>
      <c r="BO3" s="84"/>
      <c r="BP3" s="84"/>
      <c r="BQ3" s="84"/>
    </row>
    <row r="4" spans="1:69" s="85" customFormat="1" ht="25.5" x14ac:dyDescent="0.2">
      <c r="B4" s="86" t="s">
        <v>2</v>
      </c>
      <c r="C4" s="86" t="s">
        <v>3</v>
      </c>
      <c r="D4" s="86" t="s">
        <v>4</v>
      </c>
      <c r="E4" s="87" t="s">
        <v>192</v>
      </c>
      <c r="F4" s="113" t="s">
        <v>191</v>
      </c>
      <c r="G4" s="87" t="s">
        <v>137</v>
      </c>
      <c r="H4" s="87" t="s">
        <v>8</v>
      </c>
      <c r="I4" s="111">
        <v>1</v>
      </c>
      <c r="J4" s="111">
        <v>2</v>
      </c>
      <c r="K4" s="111">
        <v>3</v>
      </c>
      <c r="L4" s="111">
        <v>4</v>
      </c>
      <c r="M4" s="111">
        <v>5</v>
      </c>
      <c r="N4" s="111">
        <v>6</v>
      </c>
      <c r="O4" s="111">
        <v>7</v>
      </c>
      <c r="P4" s="111">
        <v>8</v>
      </c>
      <c r="Q4" s="111">
        <v>9</v>
      </c>
      <c r="R4" s="111">
        <v>10</v>
      </c>
      <c r="S4" s="111">
        <v>11</v>
      </c>
      <c r="T4" s="111">
        <v>12</v>
      </c>
      <c r="U4" s="111">
        <v>13</v>
      </c>
      <c r="V4" s="111">
        <v>14</v>
      </c>
      <c r="W4" s="111">
        <v>15</v>
      </c>
      <c r="X4" s="88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</row>
    <row r="5" spans="1:69" x14ac:dyDescent="0.2">
      <c r="A5" s="75"/>
      <c r="B5" s="90">
        <v>1</v>
      </c>
      <c r="C5" s="106" t="s">
        <v>176</v>
      </c>
      <c r="D5" s="106" t="s">
        <v>190</v>
      </c>
      <c r="E5" s="106">
        <v>2499</v>
      </c>
      <c r="F5" s="114">
        <v>1</v>
      </c>
      <c r="G5" s="117">
        <f>E5*F5</f>
        <v>2499</v>
      </c>
      <c r="H5" s="105">
        <f t="shared" ref="H5:H39" si="0">G5/1000000*100</f>
        <v>0.24989999999999998</v>
      </c>
      <c r="I5" s="107" t="s">
        <v>163</v>
      </c>
      <c r="J5" s="107" t="s">
        <v>164</v>
      </c>
      <c r="K5" s="107" t="s">
        <v>165</v>
      </c>
      <c r="L5" s="107" t="s">
        <v>166</v>
      </c>
      <c r="M5" s="107" t="s">
        <v>174</v>
      </c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75"/>
    </row>
    <row r="6" spans="1:69" ht="14.45" customHeight="1" x14ac:dyDescent="0.2">
      <c r="A6" s="75"/>
      <c r="B6" s="90">
        <f>B5+1</f>
        <v>2</v>
      </c>
      <c r="C6" s="106" t="s">
        <v>177</v>
      </c>
      <c r="D6" s="106"/>
      <c r="E6" s="106">
        <v>999</v>
      </c>
      <c r="F6" s="114">
        <v>0.99</v>
      </c>
      <c r="G6" s="117">
        <f t="shared" ref="G6:G39" si="1">E6*F6</f>
        <v>989.01</v>
      </c>
      <c r="H6" s="105">
        <f t="shared" si="0"/>
        <v>9.8901000000000003E-2</v>
      </c>
      <c r="I6" s="107" t="s">
        <v>163</v>
      </c>
      <c r="J6" s="107" t="s">
        <v>164</v>
      </c>
      <c r="K6" s="107" t="s">
        <v>165</v>
      </c>
      <c r="L6" s="107" t="s">
        <v>166</v>
      </c>
      <c r="M6" s="107" t="s">
        <v>174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75"/>
      <c r="Y6" s="146" t="s">
        <v>155</v>
      </c>
      <c r="Z6" s="147"/>
      <c r="AA6" s="147"/>
      <c r="AB6" s="147"/>
      <c r="AC6" s="148"/>
    </row>
    <row r="7" spans="1:69" x14ac:dyDescent="0.2">
      <c r="A7" s="75"/>
      <c r="B7" s="90">
        <f t="shared" ref="B7:B39" si="2">B6+1</f>
        <v>3</v>
      </c>
      <c r="C7" s="106" t="s">
        <v>178</v>
      </c>
      <c r="D7" s="106"/>
      <c r="E7" s="106">
        <v>10000</v>
      </c>
      <c r="F7" s="114">
        <v>1</v>
      </c>
      <c r="G7" s="117">
        <f t="shared" si="1"/>
        <v>10000</v>
      </c>
      <c r="H7" s="105">
        <f t="shared" si="0"/>
        <v>1</v>
      </c>
      <c r="I7" s="107" t="s">
        <v>163</v>
      </c>
      <c r="J7" s="107" t="s">
        <v>164</v>
      </c>
      <c r="K7" s="107" t="s">
        <v>165</v>
      </c>
      <c r="L7" s="107" t="s">
        <v>166</v>
      </c>
      <c r="M7" s="107" t="s">
        <v>174</v>
      </c>
      <c r="N7" s="107" t="s">
        <v>162</v>
      </c>
      <c r="O7" s="107"/>
      <c r="P7" s="107"/>
      <c r="Q7" s="107"/>
      <c r="R7" s="107"/>
      <c r="S7" s="107"/>
      <c r="T7" s="107"/>
      <c r="U7" s="107"/>
      <c r="V7" s="107"/>
      <c r="W7" s="107"/>
      <c r="X7" s="75"/>
      <c r="Y7" s="74"/>
      <c r="Z7" s="74"/>
      <c r="AA7" s="74"/>
      <c r="AB7" s="74"/>
      <c r="AC7" s="74"/>
    </row>
    <row r="8" spans="1:69" x14ac:dyDescent="0.2">
      <c r="A8" s="75"/>
      <c r="B8" s="90">
        <f t="shared" si="2"/>
        <v>4</v>
      </c>
      <c r="C8" s="106" t="s">
        <v>179</v>
      </c>
      <c r="D8" s="106"/>
      <c r="E8" s="106"/>
      <c r="F8" s="114"/>
      <c r="G8" s="117">
        <f t="shared" si="1"/>
        <v>0</v>
      </c>
      <c r="H8" s="105">
        <f t="shared" si="0"/>
        <v>0</v>
      </c>
      <c r="I8" s="107" t="s">
        <v>163</v>
      </c>
      <c r="J8" s="107" t="s">
        <v>164</v>
      </c>
      <c r="K8" s="107" t="s">
        <v>165</v>
      </c>
      <c r="L8" s="107" t="s">
        <v>166</v>
      </c>
      <c r="M8" s="107" t="s">
        <v>174</v>
      </c>
      <c r="N8" s="107" t="s">
        <v>162</v>
      </c>
      <c r="O8" s="107"/>
      <c r="P8" s="107"/>
      <c r="Q8" s="107"/>
      <c r="R8" s="107"/>
      <c r="S8" s="107"/>
      <c r="T8" s="107"/>
      <c r="U8" s="107"/>
      <c r="V8" s="107"/>
      <c r="W8" s="107"/>
      <c r="X8" s="75"/>
      <c r="Y8" s="144" t="s">
        <v>151</v>
      </c>
      <c r="Z8" s="144"/>
      <c r="AA8" s="144"/>
      <c r="AB8" s="144"/>
      <c r="AC8" s="91" t="s">
        <v>152</v>
      </c>
    </row>
    <row r="9" spans="1:69" x14ac:dyDescent="0.2">
      <c r="A9" s="75"/>
      <c r="B9" s="90">
        <f t="shared" si="2"/>
        <v>5</v>
      </c>
      <c r="C9" s="106" t="s">
        <v>180</v>
      </c>
      <c r="D9" s="106" t="s">
        <v>181</v>
      </c>
      <c r="E9" s="106">
        <v>500000</v>
      </c>
      <c r="F9" s="114">
        <v>1</v>
      </c>
      <c r="G9" s="117">
        <f t="shared" si="1"/>
        <v>500000</v>
      </c>
      <c r="H9" s="105">
        <f t="shared" si="0"/>
        <v>50</v>
      </c>
      <c r="I9" s="107" t="s">
        <v>71</v>
      </c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75"/>
      <c r="Y9" s="145" t="str">
        <f>Rekenbestand!G3</f>
        <v>HP 1 Ontplofbaar</v>
      </c>
      <c r="Z9" s="145"/>
      <c r="AA9" s="145"/>
      <c r="AB9" s="145"/>
      <c r="AC9" s="90" t="str">
        <f>Rekenbestand!G49</f>
        <v>ok</v>
      </c>
    </row>
    <row r="10" spans="1:69" x14ac:dyDescent="0.2">
      <c r="A10" s="75"/>
      <c r="B10" s="90">
        <f t="shared" si="2"/>
        <v>6</v>
      </c>
      <c r="C10" s="106"/>
      <c r="D10" s="106"/>
      <c r="E10" s="106"/>
      <c r="F10" s="114"/>
      <c r="G10" s="117">
        <f t="shared" si="1"/>
        <v>0</v>
      </c>
      <c r="H10" s="105">
        <f t="shared" si="0"/>
        <v>0</v>
      </c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75"/>
      <c r="Y10" s="138" t="str">
        <f>Rekenbestand!N3</f>
        <v>HP 2 Oxiderend</v>
      </c>
      <c r="Z10" s="139"/>
      <c r="AA10" s="139"/>
      <c r="AB10" s="140"/>
      <c r="AC10" s="90" t="str">
        <f>Rekenbestand!N49</f>
        <v>ok</v>
      </c>
    </row>
    <row r="11" spans="1:69" x14ac:dyDescent="0.2">
      <c r="A11" s="75"/>
      <c r="B11" s="90">
        <f t="shared" si="2"/>
        <v>7</v>
      </c>
      <c r="C11" s="106"/>
      <c r="D11" s="107"/>
      <c r="E11" s="107"/>
      <c r="F11" s="114"/>
      <c r="G11" s="117">
        <f t="shared" si="1"/>
        <v>0</v>
      </c>
      <c r="H11" s="105">
        <f t="shared" si="0"/>
        <v>0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75"/>
      <c r="Y11" s="138" t="str">
        <f>Rekenbestand!Q3</f>
        <v>HP 3 Ontvlambaar</v>
      </c>
      <c r="Z11" s="139"/>
      <c r="AA11" s="139"/>
      <c r="AB11" s="140"/>
      <c r="AC11" s="90" t="str">
        <f>Rekenbestand!Q49</f>
        <v>ok</v>
      </c>
    </row>
    <row r="12" spans="1:69" x14ac:dyDescent="0.2">
      <c r="A12" s="75"/>
      <c r="B12" s="90">
        <f t="shared" si="2"/>
        <v>8</v>
      </c>
      <c r="C12" s="106"/>
      <c r="D12" s="107"/>
      <c r="E12" s="107"/>
      <c r="F12" s="114"/>
      <c r="G12" s="117">
        <f t="shared" si="1"/>
        <v>0</v>
      </c>
      <c r="H12" s="105">
        <f t="shared" si="0"/>
        <v>0</v>
      </c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75"/>
      <c r="Y12" s="138" t="str">
        <f>Rekenbestand!AE3</f>
        <v>HP 4 irriterend - huidirritatie en oogletsel</v>
      </c>
      <c r="Z12" s="139"/>
      <c r="AA12" s="139"/>
      <c r="AB12" s="140"/>
      <c r="AC12" s="90" t="str">
        <f>IF(I47="",Rekenbestand!AE49,"nvt")</f>
        <v>ok</v>
      </c>
    </row>
    <row r="13" spans="1:69" x14ac:dyDescent="0.2">
      <c r="A13" s="75"/>
      <c r="B13" s="90">
        <f t="shared" si="2"/>
        <v>9</v>
      </c>
      <c r="C13" s="106"/>
      <c r="D13" s="107"/>
      <c r="E13" s="107"/>
      <c r="F13" s="114"/>
      <c r="G13" s="117">
        <f t="shared" si="1"/>
        <v>0</v>
      </c>
      <c r="H13" s="105">
        <f t="shared" si="0"/>
        <v>0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75"/>
      <c r="Y13" s="138" t="str">
        <f>Rekenbestand!AI3</f>
        <v>HP 5 Specifieke doelorgaantoxiciteit (STOT)/Aspiratietoxiciteit</v>
      </c>
      <c r="Z13" s="139"/>
      <c r="AA13" s="139"/>
      <c r="AB13" s="140"/>
      <c r="AC13" s="90" t="str">
        <f>Rekenbestand!AI49</f>
        <v>evtl. gevaarlijk</v>
      </c>
    </row>
    <row r="14" spans="1:69" x14ac:dyDescent="0.2">
      <c r="A14" s="75"/>
      <c r="B14" s="90">
        <f t="shared" si="2"/>
        <v>10</v>
      </c>
      <c r="C14" s="106"/>
      <c r="D14" s="107"/>
      <c r="E14" s="107"/>
      <c r="F14" s="114"/>
      <c r="G14" s="117">
        <f t="shared" si="1"/>
        <v>0</v>
      </c>
      <c r="H14" s="105">
        <f t="shared" si="0"/>
        <v>0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75"/>
      <c r="Y14" s="138" t="str">
        <f>Rekenbestand!AO3</f>
        <v>HP 6 Acute toxiciteit</v>
      </c>
      <c r="Z14" s="139"/>
      <c r="AA14" s="139"/>
      <c r="AB14" s="140"/>
      <c r="AC14" s="90" t="str">
        <f>Rekenbestand!AO49</f>
        <v>ok</v>
      </c>
    </row>
    <row r="15" spans="1:69" x14ac:dyDescent="0.2">
      <c r="A15" s="75"/>
      <c r="B15" s="90">
        <f t="shared" si="2"/>
        <v>11</v>
      </c>
      <c r="C15" s="106"/>
      <c r="D15" s="107"/>
      <c r="E15" s="107"/>
      <c r="F15" s="114"/>
      <c r="G15" s="117">
        <f t="shared" si="1"/>
        <v>0</v>
      </c>
      <c r="H15" s="105">
        <f t="shared" si="0"/>
        <v>0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75"/>
      <c r="Y15" s="138" t="str">
        <f>Rekenbestand!BA3</f>
        <v>HP7 Kankerverwekkend</v>
      </c>
      <c r="Z15" s="139"/>
      <c r="AA15" s="139"/>
      <c r="AB15" s="140"/>
      <c r="AC15" s="90" t="str">
        <f>Rekenbestand!BA49</f>
        <v>ok</v>
      </c>
    </row>
    <row r="16" spans="1:69" s="85" customFormat="1" x14ac:dyDescent="0.2">
      <c r="A16" s="89"/>
      <c r="B16" s="90">
        <f t="shared" si="2"/>
        <v>12</v>
      </c>
      <c r="C16" s="106"/>
      <c r="D16" s="107"/>
      <c r="E16" s="107"/>
      <c r="F16" s="114"/>
      <c r="G16" s="117">
        <f t="shared" si="1"/>
        <v>0</v>
      </c>
      <c r="H16" s="105">
        <f t="shared" si="0"/>
        <v>0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75"/>
      <c r="Y16" s="138" t="str">
        <f>Rekenbestand!BC3</f>
        <v>HP 8 Corrosief</v>
      </c>
      <c r="Z16" s="139"/>
      <c r="AA16" s="139"/>
      <c r="AB16" s="140"/>
      <c r="AC16" s="90" t="str">
        <f>Rekenbestand!BC49</f>
        <v>ok</v>
      </c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</row>
    <row r="17" spans="1:46" x14ac:dyDescent="0.2">
      <c r="A17" s="75"/>
      <c r="B17" s="90">
        <f t="shared" si="2"/>
        <v>13</v>
      </c>
      <c r="C17" s="106"/>
      <c r="D17" s="106"/>
      <c r="E17" s="106"/>
      <c r="F17" s="114"/>
      <c r="G17" s="117">
        <f t="shared" si="1"/>
        <v>0</v>
      </c>
      <c r="H17" s="105">
        <f t="shared" si="0"/>
        <v>0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75"/>
      <c r="Y17" s="138" t="str">
        <f>Rekenbestand!BD3</f>
        <v>HP 9 Infectieus</v>
      </c>
      <c r="Z17" s="139"/>
      <c r="AA17" s="139"/>
      <c r="AB17" s="140"/>
      <c r="AC17" s="90" t="str">
        <f>Rekenbestand!BD49</f>
        <v>ok</v>
      </c>
    </row>
    <row r="18" spans="1:46" x14ac:dyDescent="0.2">
      <c r="A18" s="75"/>
      <c r="B18" s="90">
        <f t="shared" si="2"/>
        <v>14</v>
      </c>
      <c r="C18" s="106"/>
      <c r="D18" s="106"/>
      <c r="E18" s="106"/>
      <c r="F18" s="114"/>
      <c r="G18" s="117">
        <f t="shared" si="1"/>
        <v>0</v>
      </c>
      <c r="H18" s="105">
        <f t="shared" si="0"/>
        <v>0</v>
      </c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75"/>
      <c r="Y18" s="138" t="str">
        <f>Rekenbestand!BE3</f>
        <v>HP 10 Vergifitig voor de voortplanting</v>
      </c>
      <c r="Z18" s="139"/>
      <c r="AA18" s="139"/>
      <c r="AB18" s="140"/>
      <c r="AC18" s="90" t="str">
        <f>Rekenbestand!BE49</f>
        <v>ok</v>
      </c>
    </row>
    <row r="19" spans="1:46" x14ac:dyDescent="0.2">
      <c r="A19" s="75"/>
      <c r="B19" s="90">
        <f t="shared" si="2"/>
        <v>15</v>
      </c>
      <c r="C19" s="106"/>
      <c r="D19" s="106"/>
      <c r="E19" s="106"/>
      <c r="F19" s="114"/>
      <c r="G19" s="117">
        <f t="shared" si="1"/>
        <v>0</v>
      </c>
      <c r="H19" s="105">
        <f t="shared" si="0"/>
        <v>0</v>
      </c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75"/>
      <c r="Y19" s="138" t="str">
        <f>Rekenbestand!BG3</f>
        <v>HP 11 Mutageen</v>
      </c>
      <c r="Z19" s="139"/>
      <c r="AA19" s="139"/>
      <c r="AB19" s="140"/>
      <c r="AC19" s="90" t="str">
        <f>Rekenbestand!BG49</f>
        <v>ok</v>
      </c>
    </row>
    <row r="20" spans="1:46" x14ac:dyDescent="0.2">
      <c r="A20" s="75"/>
      <c r="B20" s="90">
        <f t="shared" si="2"/>
        <v>16</v>
      </c>
      <c r="C20" s="106"/>
      <c r="D20" s="106"/>
      <c r="E20" s="106"/>
      <c r="F20" s="114"/>
      <c r="G20" s="117">
        <f t="shared" si="1"/>
        <v>0</v>
      </c>
      <c r="H20" s="105">
        <f t="shared" si="0"/>
        <v>0</v>
      </c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75"/>
      <c r="Y20" s="138" t="str">
        <f>Rekenbestand!BI3</f>
        <v>HP 12 afgifte van een acuut toxisch gas</v>
      </c>
      <c r="Z20" s="139"/>
      <c r="AA20" s="139"/>
      <c r="AB20" s="140"/>
      <c r="AC20" s="90" t="str">
        <f>Rekenbestand!BI49</f>
        <v>ok</v>
      </c>
    </row>
    <row r="21" spans="1:46" x14ac:dyDescent="0.2">
      <c r="A21" s="75"/>
      <c r="B21" s="90">
        <f t="shared" si="2"/>
        <v>17</v>
      </c>
      <c r="C21" s="106"/>
      <c r="D21" s="106"/>
      <c r="E21" s="106"/>
      <c r="F21" s="114"/>
      <c r="G21" s="117">
        <f t="shared" si="1"/>
        <v>0</v>
      </c>
      <c r="H21" s="105">
        <f t="shared" si="0"/>
        <v>0</v>
      </c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75"/>
      <c r="Y21" s="138" t="str">
        <f>Rekenbestand!BL3</f>
        <v>HP 13 sensibiliserend</v>
      </c>
      <c r="Z21" s="139"/>
      <c r="AA21" s="139"/>
      <c r="AB21" s="140"/>
      <c r="AC21" s="90" t="str">
        <f>Rekenbestand!BL49</f>
        <v>ok</v>
      </c>
    </row>
    <row r="22" spans="1:46" x14ac:dyDescent="0.2">
      <c r="A22" s="75"/>
      <c r="B22" s="90">
        <f t="shared" si="2"/>
        <v>18</v>
      </c>
      <c r="C22" s="106"/>
      <c r="D22" s="106"/>
      <c r="E22" s="106"/>
      <c r="F22" s="114"/>
      <c r="G22" s="117">
        <f t="shared" si="1"/>
        <v>0</v>
      </c>
      <c r="H22" s="105">
        <f t="shared" si="0"/>
        <v>0</v>
      </c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75"/>
      <c r="Y22" s="138" t="str">
        <f>Rekenbestand!BN3</f>
        <v>HP 14 Ecotoxisch</v>
      </c>
      <c r="Z22" s="139"/>
      <c r="AA22" s="139"/>
      <c r="AB22" s="140"/>
      <c r="AC22" s="90" t="str">
        <f>Rekenbestand!BN49</f>
        <v>gevaarlijk</v>
      </c>
    </row>
    <row r="23" spans="1:46" ht="12.75" customHeight="1" x14ac:dyDescent="0.2">
      <c r="A23" s="75"/>
      <c r="B23" s="90">
        <f t="shared" si="2"/>
        <v>19</v>
      </c>
      <c r="C23" s="106"/>
      <c r="D23" s="106"/>
      <c r="E23" s="106"/>
      <c r="F23" s="114"/>
      <c r="G23" s="117">
        <f t="shared" si="1"/>
        <v>0</v>
      </c>
      <c r="H23" s="105">
        <f t="shared" si="0"/>
        <v>0</v>
      </c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75"/>
      <c r="Y23" s="154" t="str">
        <f>Rekenbestand!BT3</f>
        <v>HP 15 Afvalstoffen die een van de hierboven genoemde gevaarlijke eigenschappen doen ontstaan die de oorspronkelijke afvalstof niet bezat</v>
      </c>
      <c r="Z23" s="155"/>
      <c r="AA23" s="155"/>
      <c r="AB23" s="156"/>
      <c r="AC23" s="160" t="str">
        <f>Rekenbestand!BT49</f>
        <v>ok</v>
      </c>
    </row>
    <row r="24" spans="1:46" ht="12.75" customHeight="1" x14ac:dyDescent="0.2">
      <c r="A24" s="75"/>
      <c r="B24" s="90">
        <f t="shared" si="2"/>
        <v>20</v>
      </c>
      <c r="C24" s="106"/>
      <c r="D24" s="106"/>
      <c r="E24" s="106"/>
      <c r="F24" s="114"/>
      <c r="G24" s="117">
        <f t="shared" si="1"/>
        <v>0</v>
      </c>
      <c r="H24" s="105">
        <f t="shared" si="0"/>
        <v>0</v>
      </c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75"/>
      <c r="Y24" s="157"/>
      <c r="Z24" s="158"/>
      <c r="AA24" s="158"/>
      <c r="AB24" s="159"/>
      <c r="AC24" s="161"/>
    </row>
    <row r="25" spans="1:46" x14ac:dyDescent="0.2">
      <c r="A25" s="75"/>
      <c r="B25" s="90">
        <f t="shared" si="2"/>
        <v>21</v>
      </c>
      <c r="C25" s="106"/>
      <c r="D25" s="106"/>
      <c r="E25" s="106"/>
      <c r="F25" s="114"/>
      <c r="G25" s="117">
        <f t="shared" si="1"/>
        <v>0</v>
      </c>
      <c r="H25" s="105">
        <f t="shared" si="0"/>
        <v>0</v>
      </c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75"/>
    </row>
    <row r="26" spans="1:46" x14ac:dyDescent="0.2">
      <c r="A26" s="75"/>
      <c r="B26" s="90">
        <f t="shared" si="2"/>
        <v>22</v>
      </c>
      <c r="C26" s="106"/>
      <c r="D26" s="106"/>
      <c r="E26" s="106"/>
      <c r="F26" s="114"/>
      <c r="G26" s="117">
        <f t="shared" si="1"/>
        <v>0</v>
      </c>
      <c r="H26" s="105">
        <f t="shared" si="0"/>
        <v>0</v>
      </c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75"/>
      <c r="Y26" s="146" t="s">
        <v>193</v>
      </c>
      <c r="Z26" s="147"/>
      <c r="AA26" s="147"/>
      <c r="AB26" s="147"/>
      <c r="AC26" s="148"/>
    </row>
    <row r="27" spans="1:46" ht="13.15" customHeight="1" x14ac:dyDescent="0.2">
      <c r="A27" s="75"/>
      <c r="B27" s="90">
        <f t="shared" si="2"/>
        <v>23</v>
      </c>
      <c r="C27" s="106"/>
      <c r="D27" s="106"/>
      <c r="E27" s="106"/>
      <c r="F27" s="114"/>
      <c r="G27" s="117">
        <f t="shared" si="1"/>
        <v>0</v>
      </c>
      <c r="H27" s="105">
        <f t="shared" si="0"/>
        <v>0</v>
      </c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75"/>
      <c r="Y27" s="152" t="str">
        <f>Rekenbestand!AI51</f>
        <v xml:space="preserve">De afvalstof bevat een of meer stoffen die als Asp. Tox. 1 zijn ingedeeld en de som van deze stoffen bereikt of overschrijdt de concentratiegrens. De afvalstof wordt enkel ingedeeld als gevaarlijk wegens HP 5 als de totale kinematische viscositeit (bij 40 °C) niet meer dan 20,5 mm2/s (1) bedraagt. 19.12.2014 L 365/93 Publicatieblad van de Europese Unie NL
(1)De kinematische viscositeit wordt uitsluitend voor vloeistoffen bepaald.
</v>
      </c>
      <c r="Z27" s="152"/>
      <c r="AA27" s="152"/>
      <c r="AB27" s="152"/>
      <c r="AC27" s="152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</row>
    <row r="28" spans="1:46" x14ac:dyDescent="0.2">
      <c r="A28" s="75"/>
      <c r="B28" s="90">
        <f t="shared" si="2"/>
        <v>24</v>
      </c>
      <c r="C28" s="106"/>
      <c r="D28" s="106"/>
      <c r="E28" s="106"/>
      <c r="F28" s="114"/>
      <c r="G28" s="117">
        <f t="shared" si="1"/>
        <v>0</v>
      </c>
      <c r="H28" s="105">
        <f t="shared" si="0"/>
        <v>0</v>
      </c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75"/>
      <c r="Y28" s="153"/>
      <c r="Z28" s="153"/>
      <c r="AA28" s="153"/>
      <c r="AB28" s="153"/>
      <c r="AC28" s="153"/>
    </row>
    <row r="29" spans="1:46" x14ac:dyDescent="0.2">
      <c r="A29" s="75"/>
      <c r="B29" s="90">
        <f t="shared" si="2"/>
        <v>25</v>
      </c>
      <c r="C29" s="106"/>
      <c r="D29" s="106"/>
      <c r="E29" s="106"/>
      <c r="F29" s="114"/>
      <c r="G29" s="117">
        <f t="shared" si="1"/>
        <v>0</v>
      </c>
      <c r="H29" s="105">
        <f t="shared" si="0"/>
        <v>0</v>
      </c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75"/>
      <c r="Y29" s="153"/>
      <c r="Z29" s="153"/>
      <c r="AA29" s="153"/>
      <c r="AB29" s="153"/>
      <c r="AC29" s="153"/>
    </row>
    <row r="30" spans="1:46" x14ac:dyDescent="0.2">
      <c r="A30" s="75"/>
      <c r="B30" s="90">
        <f t="shared" si="2"/>
        <v>26</v>
      </c>
      <c r="C30" s="106"/>
      <c r="D30" s="106"/>
      <c r="E30" s="106"/>
      <c r="F30" s="114"/>
      <c r="G30" s="117">
        <f t="shared" si="1"/>
        <v>0</v>
      </c>
      <c r="H30" s="105">
        <f t="shared" si="0"/>
        <v>0</v>
      </c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75"/>
      <c r="Y30" s="153"/>
      <c r="Z30" s="153"/>
      <c r="AA30" s="153"/>
      <c r="AB30" s="153"/>
      <c r="AC30" s="153"/>
    </row>
    <row r="31" spans="1:46" x14ac:dyDescent="0.2">
      <c r="A31" s="75"/>
      <c r="B31" s="90">
        <f t="shared" si="2"/>
        <v>27</v>
      </c>
      <c r="C31" s="106"/>
      <c r="D31" s="106"/>
      <c r="E31" s="106"/>
      <c r="F31" s="114"/>
      <c r="G31" s="117">
        <f t="shared" si="1"/>
        <v>0</v>
      </c>
      <c r="H31" s="105">
        <f t="shared" si="0"/>
        <v>0</v>
      </c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75"/>
      <c r="Y31" s="153"/>
      <c r="Z31" s="153"/>
      <c r="AA31" s="153"/>
      <c r="AB31" s="153"/>
      <c r="AC31" s="153"/>
    </row>
    <row r="32" spans="1:46" x14ac:dyDescent="0.2">
      <c r="A32" s="75"/>
      <c r="B32" s="90">
        <f t="shared" si="2"/>
        <v>28</v>
      </c>
      <c r="C32" s="106"/>
      <c r="D32" s="106"/>
      <c r="E32" s="106"/>
      <c r="F32" s="114"/>
      <c r="G32" s="117">
        <f t="shared" si="1"/>
        <v>0</v>
      </c>
      <c r="H32" s="105">
        <f t="shared" si="0"/>
        <v>0</v>
      </c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75"/>
      <c r="Y32" s="153"/>
      <c r="Z32" s="153"/>
      <c r="AA32" s="153"/>
      <c r="AB32" s="153"/>
      <c r="AC32" s="153"/>
    </row>
    <row r="33" spans="1:29" x14ac:dyDescent="0.2">
      <c r="A33" s="75"/>
      <c r="B33" s="90">
        <f t="shared" si="2"/>
        <v>29</v>
      </c>
      <c r="C33" s="106"/>
      <c r="D33" s="106"/>
      <c r="E33" s="106"/>
      <c r="F33" s="114"/>
      <c r="G33" s="117">
        <f t="shared" si="1"/>
        <v>0</v>
      </c>
      <c r="H33" s="105">
        <f t="shared" si="0"/>
        <v>0</v>
      </c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75"/>
      <c r="Y33" s="116"/>
      <c r="Z33" s="116"/>
      <c r="AA33" s="116"/>
      <c r="AB33" s="116"/>
      <c r="AC33" s="116"/>
    </row>
    <row r="34" spans="1:29" x14ac:dyDescent="0.2">
      <c r="A34" s="75"/>
      <c r="B34" s="90">
        <f t="shared" si="2"/>
        <v>30</v>
      </c>
      <c r="C34" s="106"/>
      <c r="D34" s="106"/>
      <c r="E34" s="106"/>
      <c r="F34" s="114"/>
      <c r="G34" s="117">
        <f t="shared" si="1"/>
        <v>0</v>
      </c>
      <c r="H34" s="105">
        <f t="shared" si="0"/>
        <v>0</v>
      </c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75"/>
      <c r="Y34" s="116"/>
      <c r="Z34" s="116"/>
      <c r="AA34" s="116"/>
      <c r="AB34" s="116"/>
      <c r="AC34" s="116"/>
    </row>
    <row r="35" spans="1:29" x14ac:dyDescent="0.2">
      <c r="A35" s="75"/>
      <c r="B35" s="90">
        <f t="shared" si="2"/>
        <v>31</v>
      </c>
      <c r="C35" s="106"/>
      <c r="D35" s="106"/>
      <c r="E35" s="106"/>
      <c r="F35" s="114"/>
      <c r="G35" s="117">
        <f t="shared" si="1"/>
        <v>0</v>
      </c>
      <c r="H35" s="105">
        <f t="shared" si="0"/>
        <v>0</v>
      </c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75"/>
    </row>
    <row r="36" spans="1:29" x14ac:dyDescent="0.2">
      <c r="A36" s="75"/>
      <c r="B36" s="90">
        <f t="shared" si="2"/>
        <v>32</v>
      </c>
      <c r="C36" s="106"/>
      <c r="D36" s="106"/>
      <c r="E36" s="106"/>
      <c r="F36" s="114"/>
      <c r="G36" s="117">
        <f t="shared" si="1"/>
        <v>0</v>
      </c>
      <c r="H36" s="105">
        <f t="shared" si="0"/>
        <v>0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75"/>
    </row>
    <row r="37" spans="1:29" x14ac:dyDescent="0.2">
      <c r="A37" s="75"/>
      <c r="B37" s="90">
        <f t="shared" si="2"/>
        <v>33</v>
      </c>
      <c r="C37" s="106"/>
      <c r="D37" s="106"/>
      <c r="E37" s="106"/>
      <c r="F37" s="114"/>
      <c r="G37" s="117">
        <f t="shared" si="1"/>
        <v>0</v>
      </c>
      <c r="H37" s="105">
        <f t="shared" si="0"/>
        <v>0</v>
      </c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75"/>
    </row>
    <row r="38" spans="1:29" x14ac:dyDescent="0.2">
      <c r="A38" s="75"/>
      <c r="B38" s="90">
        <f t="shared" si="2"/>
        <v>34</v>
      </c>
      <c r="C38" s="106"/>
      <c r="D38" s="106"/>
      <c r="E38" s="106"/>
      <c r="F38" s="114"/>
      <c r="G38" s="117">
        <f t="shared" si="1"/>
        <v>0</v>
      </c>
      <c r="H38" s="105">
        <f t="shared" si="0"/>
        <v>0</v>
      </c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75"/>
    </row>
    <row r="39" spans="1:29" x14ac:dyDescent="0.2">
      <c r="A39" s="75"/>
      <c r="B39" s="90">
        <f t="shared" si="2"/>
        <v>35</v>
      </c>
      <c r="C39" s="106"/>
      <c r="D39" s="106"/>
      <c r="E39" s="106"/>
      <c r="F39" s="114"/>
      <c r="G39" s="117">
        <f t="shared" si="1"/>
        <v>0</v>
      </c>
      <c r="H39" s="105">
        <f t="shared" si="0"/>
        <v>0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75"/>
    </row>
    <row r="40" spans="1:29" x14ac:dyDescent="0.2">
      <c r="X40" s="75"/>
    </row>
    <row r="41" spans="1:29" ht="40.9" customHeight="1" x14ac:dyDescent="0.2">
      <c r="X41" s="75"/>
    </row>
    <row r="42" spans="1:29" ht="12" customHeight="1" x14ac:dyDescent="0.2">
      <c r="X42" s="75"/>
    </row>
    <row r="43" spans="1:29" x14ac:dyDescent="0.2">
      <c r="X43" s="75"/>
    </row>
    <row r="47" spans="1:29" x14ac:dyDescent="0.2">
      <c r="I47" s="74" t="str">
        <f>Rekenbestand!AE51</f>
        <v/>
      </c>
    </row>
    <row r="48" spans="1:29" ht="42" customHeight="1" x14ac:dyDescent="0.2"/>
  </sheetData>
  <sheetProtection algorithmName="SHA-512" hashValue="KkYPrk9Lgn9isP6EDx/mS5pyCV7HiKm4ThRFe09FVYwIg/WgYe9lkjyIGpA70GO0w8QVR4oJ8Gi4sw2HsQLn1A==" saltValue="GbR++9DrV7ZLVwIYpaIMTw==" spinCount="100000" sheet="1" objects="1" scenarios="1"/>
  <protectedRanges>
    <protectedRange sqref="I5:W39" name="Range3"/>
    <protectedRange sqref="D2:H3" name="Range2"/>
    <protectedRange sqref="C5:G39" name="Range1"/>
  </protectedRanges>
  <customSheetViews>
    <customSheetView guid="{1869ED20-59EA-425B-ACCF-C89375309646}" scale="60" showGridLines="0" hiddenRows="1" topLeftCell="A2">
      <pane xSplit="6" ySplit="8" topLeftCell="G11" activePane="bottomRight" state="frozen"/>
      <selection pane="bottomRight" activeCell="Y20" sqref="Y19:Y20"/>
      <pageMargins left="0.7" right="0.7" top="0.75" bottom="0.75" header="0.3" footer="0.3"/>
      <pageSetup paperSize="9" orientation="portrait" r:id="rId1"/>
    </customSheetView>
  </customSheetViews>
  <mergeCells count="35">
    <mergeCell ref="Y26:AC26"/>
    <mergeCell ref="Y27:AC32"/>
    <mergeCell ref="AN2:AY2"/>
    <mergeCell ref="AZ2:BA2"/>
    <mergeCell ref="BD2:BE2"/>
    <mergeCell ref="Y23:AB24"/>
    <mergeCell ref="AC23:AC24"/>
    <mergeCell ref="Y22:AB22"/>
    <mergeCell ref="Y17:AB17"/>
    <mergeCell ref="Y18:AB18"/>
    <mergeCell ref="Y19:AB19"/>
    <mergeCell ref="Y20:AB20"/>
    <mergeCell ref="BF2:BG2"/>
    <mergeCell ref="B2:C2"/>
    <mergeCell ref="D2:H2"/>
    <mergeCell ref="I2:O2"/>
    <mergeCell ref="P2:R2"/>
    <mergeCell ref="AH2:AM2"/>
    <mergeCell ref="S2:AC2"/>
    <mergeCell ref="D3:H3"/>
    <mergeCell ref="Y21:AB21"/>
    <mergeCell ref="BN2:BQ2"/>
    <mergeCell ref="BH2:BJ2"/>
    <mergeCell ref="BK2:BL2"/>
    <mergeCell ref="Y8:AB8"/>
    <mergeCell ref="Y9:AB9"/>
    <mergeCell ref="Y6:AC6"/>
    <mergeCell ref="I3:W3"/>
    <mergeCell ref="Y10:AB10"/>
    <mergeCell ref="Y11:AB11"/>
    <mergeCell ref="Y12:AB12"/>
    <mergeCell ref="Y13:AB13"/>
    <mergeCell ref="Y15:AB15"/>
    <mergeCell ref="Y14:AB14"/>
    <mergeCell ref="Y16:AB16"/>
  </mergeCells>
  <conditionalFormatting sqref="AR36:BQ36 AD24:BQ24 AD6:BQ6 AD37:BQ39 AD36:AP36 Y25:BQ25 Y7:BQ23 Y6 Y5:BQ5 AD26:BQ35">
    <cfRule type="cellIs" dxfId="25" priority="77" operator="greaterThan">
      <formula>0</formula>
    </cfRule>
  </conditionalFormatting>
  <conditionalFormatting sqref="AQ36">
    <cfRule type="cellIs" dxfId="24" priority="8" operator="greaterThan">
      <formula>0</formula>
    </cfRule>
  </conditionalFormatting>
  <conditionalFormatting sqref="AD5:AD39">
    <cfRule type="cellIs" dxfId="23" priority="125" operator="greaterThan">
      <formula>#REF!</formula>
    </cfRule>
  </conditionalFormatting>
  <conditionalFormatting sqref="AE5:AE39">
    <cfRule type="cellIs" dxfId="22" priority="126" operator="greaterThan">
      <formula>#REF!</formula>
    </cfRule>
  </conditionalFormatting>
  <conditionalFormatting sqref="AF5:AF39">
    <cfRule type="cellIs" dxfId="21" priority="127" operator="greaterThan">
      <formula>#REF!</formula>
    </cfRule>
  </conditionalFormatting>
  <conditionalFormatting sqref="AG5:AG39">
    <cfRule type="cellIs" dxfId="20" priority="128" operator="greaterThan">
      <formula>#REF!</formula>
    </cfRule>
  </conditionalFormatting>
  <conditionalFormatting sqref="AH5:AH39">
    <cfRule type="cellIs" dxfId="19" priority="129" operator="greaterThan">
      <formula>#REF!</formula>
    </cfRule>
  </conditionalFormatting>
  <conditionalFormatting sqref="AI5:AI39 AJ8 AJ10 AJ23 AJ18:AJ20">
    <cfRule type="cellIs" dxfId="18" priority="130" operator="greaterThan">
      <formula>#REF!</formula>
    </cfRule>
  </conditionalFormatting>
  <conditionalFormatting sqref="AJ5:AJ39 AK6 AK8 AK14 AK12:AL12 AL5 AN5 AP5:AP6 AQ5:AR5 AP8 AP10:AQ10 AQ12 AQ32 AV20 AV8 AV6 AY5 BA5 AZ6 AZ8 AY10 AY12 BA12 AZ14:BA14 BA32 BD12 BE6 BE8 BG6 BG8 BK9:BL9 BK14 BK23 AQ36">
    <cfRule type="cellIs" dxfId="17" priority="131" operator="greaterThan">
      <formula>#REF!</formula>
    </cfRule>
  </conditionalFormatting>
  <conditionalFormatting sqref="AK5:AK39">
    <cfRule type="cellIs" dxfId="16" priority="132" operator="greaterThan">
      <formula>#REF!</formula>
    </cfRule>
  </conditionalFormatting>
  <conditionalFormatting sqref="AL5:AL39 AN5 AP5:AR5 AY5 BA5">
    <cfRule type="cellIs" dxfId="15" priority="133" operator="greaterThan">
      <formula>#REF!</formula>
    </cfRule>
  </conditionalFormatting>
  <conditionalFormatting sqref="AM5:AM39">
    <cfRule type="cellIs" dxfId="14" priority="134" operator="greaterThan">
      <formula>#REF!</formula>
    </cfRule>
  </conditionalFormatting>
  <conditionalFormatting sqref="AZ5:AZ39">
    <cfRule type="cellIs" dxfId="13" priority="135" operator="greaterThan">
      <formula>#REF!</formula>
    </cfRule>
  </conditionalFormatting>
  <conditionalFormatting sqref="BA5:BA39">
    <cfRule type="cellIs" dxfId="12" priority="136" operator="greaterThan">
      <formula>#REF!</formula>
    </cfRule>
  </conditionalFormatting>
  <conditionalFormatting sqref="BD5:BD39">
    <cfRule type="cellIs" dxfId="11" priority="137" operator="greaterThan">
      <formula>#REF!</formula>
    </cfRule>
  </conditionalFormatting>
  <conditionalFormatting sqref="BE5:BE39">
    <cfRule type="cellIs" dxfId="10" priority="138" operator="greaterThan">
      <formula>#REF!</formula>
    </cfRule>
  </conditionalFormatting>
  <conditionalFormatting sqref="BF5:BF39">
    <cfRule type="cellIs" dxfId="9" priority="139" operator="greaterThan">
      <formula>#REF!</formula>
    </cfRule>
  </conditionalFormatting>
  <conditionalFormatting sqref="BG5:BG39">
    <cfRule type="cellIs" dxfId="8" priority="140" operator="greaterThan">
      <formula>#REF!</formula>
    </cfRule>
  </conditionalFormatting>
  <conditionalFormatting sqref="BK5:BK39">
    <cfRule type="cellIs" dxfId="7" priority="141" operator="greaterThan">
      <formula>#REF!</formula>
    </cfRule>
  </conditionalFormatting>
  <conditionalFormatting sqref="BL5:BL39">
    <cfRule type="cellIs" dxfId="6" priority="142" operator="greaterThan">
      <formula>#REF!</formula>
    </cfRule>
  </conditionalFormatting>
  <conditionalFormatting sqref="AC9:AC23">
    <cfRule type="containsText" dxfId="5" priority="2" operator="containsText" text="gevaarlijk">
      <formula>NOT(ISERROR(SEARCH("gevaarlijk",AC9)))</formula>
    </cfRule>
    <cfRule type="containsText" dxfId="4" priority="3" operator="containsText" text="testen">
      <formula>NOT(ISERROR(SEARCH("testen",AC9)))</formula>
    </cfRule>
    <cfRule type="containsText" dxfId="3" priority="4" operator="containsText" text="ok">
      <formula>NOT(ISERROR(SEARCH("ok",AC9)))</formula>
    </cfRule>
  </conditionalFormatting>
  <conditionalFormatting sqref="Y26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W142"/>
  <sheetViews>
    <sheetView showGridLines="0" topLeftCell="A2" zoomScale="90" zoomScaleNormal="90" workbookViewId="0">
      <pane xSplit="6" ySplit="9" topLeftCell="G23" activePane="bottomRight" state="frozen"/>
      <selection activeCell="A2" sqref="A2"/>
      <selection pane="topRight" activeCell="G2" sqref="G2"/>
      <selection pane="bottomLeft" activeCell="A9" sqref="A9"/>
      <selection pane="bottomRight" activeCell="E19" sqref="E19"/>
    </sheetView>
  </sheetViews>
  <sheetFormatPr defaultColWidth="8.85546875" defaultRowHeight="12.75" x14ac:dyDescent="0.2"/>
  <cols>
    <col min="1" max="1" width="2.42578125" style="1" customWidth="1"/>
    <col min="2" max="2" width="7" style="1" customWidth="1"/>
    <col min="3" max="3" width="21.85546875" style="1" bestFit="1" customWidth="1"/>
    <col min="4" max="4" width="10.85546875" style="1" customWidth="1"/>
    <col min="5" max="5" width="11.42578125" style="1" customWidth="1"/>
    <col min="6" max="6" width="11.140625" style="1" customWidth="1"/>
    <col min="7" max="30" width="9.140625" style="1" customWidth="1"/>
    <col min="31" max="31" width="14.85546875" style="1" customWidth="1"/>
    <col min="32" max="39" width="9.140625" style="1" customWidth="1"/>
    <col min="40" max="40" width="13.7109375" style="1" customWidth="1"/>
    <col min="41" max="65" width="9.140625" style="1" customWidth="1"/>
    <col min="66" max="71" width="10" style="1" customWidth="1"/>
    <col min="72" max="75" width="9.140625" style="1" customWidth="1"/>
    <col min="76" max="16384" width="8.85546875" style="1"/>
  </cols>
  <sheetData>
    <row r="2" spans="1:75" ht="13.5" thickBot="1" x14ac:dyDescent="0.25"/>
    <row r="3" spans="1:75" s="11" customFormat="1" ht="24" customHeight="1" x14ac:dyDescent="0.25">
      <c r="A3" s="10"/>
      <c r="B3" s="188" t="s">
        <v>0</v>
      </c>
      <c r="C3" s="189"/>
      <c r="D3" s="189" t="str">
        <f>Invulblad!D2</f>
        <v>Testafval</v>
      </c>
      <c r="E3" s="189"/>
      <c r="F3" s="190"/>
      <c r="G3" s="198" t="s">
        <v>20</v>
      </c>
      <c r="H3" s="199"/>
      <c r="I3" s="199"/>
      <c r="J3" s="199"/>
      <c r="K3" s="199"/>
      <c r="L3" s="199"/>
      <c r="M3" s="200"/>
      <c r="N3" s="198" t="s">
        <v>21</v>
      </c>
      <c r="O3" s="199"/>
      <c r="P3" s="202"/>
      <c r="Q3" s="164" t="s">
        <v>28</v>
      </c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6"/>
      <c r="AE3" s="164" t="s">
        <v>57</v>
      </c>
      <c r="AF3" s="165"/>
      <c r="AG3" s="165"/>
      <c r="AH3" s="166"/>
      <c r="AI3" s="164" t="s">
        <v>65</v>
      </c>
      <c r="AJ3" s="165"/>
      <c r="AK3" s="165"/>
      <c r="AL3" s="165"/>
      <c r="AM3" s="165"/>
      <c r="AN3" s="166"/>
      <c r="AO3" s="211" t="s">
        <v>77</v>
      </c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200"/>
      <c r="BA3" s="209" t="s">
        <v>138</v>
      </c>
      <c r="BB3" s="204"/>
      <c r="BC3" s="41" t="s">
        <v>102</v>
      </c>
      <c r="BD3" s="41" t="s">
        <v>161</v>
      </c>
      <c r="BE3" s="203" t="s">
        <v>105</v>
      </c>
      <c r="BF3" s="210"/>
      <c r="BG3" s="207" t="s">
        <v>110</v>
      </c>
      <c r="BH3" s="208"/>
      <c r="BI3" s="201" t="s">
        <v>118</v>
      </c>
      <c r="BJ3" s="205"/>
      <c r="BK3" s="206"/>
      <c r="BL3" s="203" t="s">
        <v>121</v>
      </c>
      <c r="BM3" s="204"/>
      <c r="BN3" s="168" t="s">
        <v>131</v>
      </c>
      <c r="BO3" s="169"/>
      <c r="BP3" s="169"/>
      <c r="BQ3" s="169"/>
      <c r="BR3" s="169"/>
      <c r="BS3" s="170"/>
      <c r="BT3" s="201" t="s">
        <v>122</v>
      </c>
      <c r="BU3" s="199"/>
      <c r="BV3" s="199"/>
      <c r="BW3" s="202"/>
    </row>
    <row r="4" spans="1:75" ht="135.75" customHeight="1" x14ac:dyDescent="0.2">
      <c r="A4" s="2"/>
      <c r="B4" s="191" t="s">
        <v>1</v>
      </c>
      <c r="C4" s="192"/>
      <c r="D4" s="192" t="str">
        <f>Invulblad!D3</f>
        <v>Testproces</v>
      </c>
      <c r="E4" s="192"/>
      <c r="F4" s="195"/>
      <c r="G4" s="19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34" t="s">
        <v>19</v>
      </c>
      <c r="N4" s="19" t="s">
        <v>25</v>
      </c>
      <c r="O4" s="4" t="s">
        <v>26</v>
      </c>
      <c r="P4" s="20" t="s">
        <v>27</v>
      </c>
      <c r="Q4" s="19" t="s">
        <v>43</v>
      </c>
      <c r="R4" s="4" t="s">
        <v>44</v>
      </c>
      <c r="S4" s="4" t="s">
        <v>45</v>
      </c>
      <c r="T4" s="4" t="s">
        <v>46</v>
      </c>
      <c r="U4" s="4" t="s">
        <v>47</v>
      </c>
      <c r="V4" s="4" t="s">
        <v>48</v>
      </c>
      <c r="W4" s="4" t="s">
        <v>49</v>
      </c>
      <c r="X4" s="4" t="s">
        <v>51</v>
      </c>
      <c r="Y4" s="4" t="s">
        <v>50</v>
      </c>
      <c r="Z4" s="4" t="s">
        <v>52</v>
      </c>
      <c r="AA4" s="4" t="s">
        <v>53</v>
      </c>
      <c r="AB4" s="4" t="s">
        <v>54</v>
      </c>
      <c r="AC4" s="34" t="s">
        <v>55</v>
      </c>
      <c r="AD4" s="38" t="s">
        <v>56</v>
      </c>
      <c r="AE4" s="103" t="s">
        <v>159</v>
      </c>
      <c r="AF4" s="4" t="s">
        <v>62</v>
      </c>
      <c r="AG4" s="4" t="s">
        <v>63</v>
      </c>
      <c r="AH4" s="34" t="s">
        <v>64</v>
      </c>
      <c r="AI4" s="19" t="s">
        <v>72</v>
      </c>
      <c r="AJ4" s="4" t="s">
        <v>73</v>
      </c>
      <c r="AK4" s="4" t="s">
        <v>74</v>
      </c>
      <c r="AL4" s="4" t="s">
        <v>75</v>
      </c>
      <c r="AM4" s="4" t="s">
        <v>76</v>
      </c>
      <c r="AN4" s="104" t="s">
        <v>160</v>
      </c>
      <c r="AO4" s="15" t="s">
        <v>86</v>
      </c>
      <c r="AP4" s="4" t="s">
        <v>87</v>
      </c>
      <c r="AQ4" s="4" t="s">
        <v>88</v>
      </c>
      <c r="AR4" s="4" t="s">
        <v>89</v>
      </c>
      <c r="AS4" s="4" t="s">
        <v>90</v>
      </c>
      <c r="AT4" s="4" t="s">
        <v>91</v>
      </c>
      <c r="AU4" s="4" t="s">
        <v>92</v>
      </c>
      <c r="AV4" s="4" t="s">
        <v>93</v>
      </c>
      <c r="AW4" s="4" t="s">
        <v>94</v>
      </c>
      <c r="AX4" s="4" t="s">
        <v>95</v>
      </c>
      <c r="AY4" s="4" t="s">
        <v>96</v>
      </c>
      <c r="AZ4" s="34" t="s">
        <v>97</v>
      </c>
      <c r="BA4" s="19" t="s">
        <v>99</v>
      </c>
      <c r="BB4" s="20" t="s">
        <v>101</v>
      </c>
      <c r="BC4" s="42" t="s">
        <v>103</v>
      </c>
      <c r="BD4" s="46" t="s">
        <v>104</v>
      </c>
      <c r="BE4" s="15" t="s">
        <v>108</v>
      </c>
      <c r="BF4" s="34" t="s">
        <v>109</v>
      </c>
      <c r="BG4" s="48" t="s">
        <v>113</v>
      </c>
      <c r="BH4" s="49" t="s">
        <v>114</v>
      </c>
      <c r="BI4" s="50"/>
      <c r="BJ4" s="5"/>
      <c r="BK4" s="51"/>
      <c r="BL4" s="52" t="s">
        <v>168</v>
      </c>
      <c r="BM4" s="55" t="s">
        <v>169</v>
      </c>
      <c r="BN4" s="52" t="s">
        <v>167</v>
      </c>
      <c r="BO4" s="52" t="s">
        <v>170</v>
      </c>
      <c r="BP4" s="52" t="s">
        <v>171</v>
      </c>
      <c r="BQ4" s="52" t="s">
        <v>172</v>
      </c>
      <c r="BR4" s="52" t="s">
        <v>173</v>
      </c>
      <c r="BS4" s="52" t="s">
        <v>175</v>
      </c>
      <c r="BT4" s="54" t="s">
        <v>127</v>
      </c>
      <c r="BU4" s="6" t="s">
        <v>128</v>
      </c>
      <c r="BV4" s="6" t="s">
        <v>129</v>
      </c>
      <c r="BW4" s="55" t="s">
        <v>130</v>
      </c>
    </row>
    <row r="5" spans="1:75" ht="15" customHeight="1" thickBot="1" x14ac:dyDescent="0.25">
      <c r="A5" s="2"/>
      <c r="B5" s="193"/>
      <c r="C5" s="194"/>
      <c r="D5" s="194"/>
      <c r="E5" s="194"/>
      <c r="F5" s="196"/>
      <c r="G5" s="21" t="s">
        <v>5</v>
      </c>
      <c r="H5" s="7" t="s">
        <v>6</v>
      </c>
      <c r="I5" s="7" t="s">
        <v>7</v>
      </c>
      <c r="J5" s="7" t="s">
        <v>9</v>
      </c>
      <c r="K5" s="7" t="s">
        <v>10</v>
      </c>
      <c r="L5" s="7" t="s">
        <v>11</v>
      </c>
      <c r="M5" s="64" t="s">
        <v>12</v>
      </c>
      <c r="N5" s="28" t="s">
        <v>22</v>
      </c>
      <c r="O5" s="9" t="s">
        <v>23</v>
      </c>
      <c r="P5" s="29" t="s">
        <v>24</v>
      </c>
      <c r="Q5" s="28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35" t="s">
        <v>41</v>
      </c>
      <c r="AD5" s="29" t="s">
        <v>42</v>
      </c>
      <c r="AE5" s="16" t="s">
        <v>58</v>
      </c>
      <c r="AF5" s="9" t="s">
        <v>59</v>
      </c>
      <c r="AG5" s="9" t="s">
        <v>60</v>
      </c>
      <c r="AH5" s="35" t="s">
        <v>61</v>
      </c>
      <c r="AI5" s="28" t="s">
        <v>66</v>
      </c>
      <c r="AJ5" s="9" t="s">
        <v>67</v>
      </c>
      <c r="AK5" s="9" t="s">
        <v>68</v>
      </c>
      <c r="AL5" s="9" t="s">
        <v>69</v>
      </c>
      <c r="AM5" s="9" t="s">
        <v>70</v>
      </c>
      <c r="AN5" s="29" t="s">
        <v>71</v>
      </c>
      <c r="AO5" s="16" t="s">
        <v>78</v>
      </c>
      <c r="AP5" s="9" t="s">
        <v>78</v>
      </c>
      <c r="AQ5" s="9" t="s">
        <v>79</v>
      </c>
      <c r="AR5" s="9" t="s">
        <v>80</v>
      </c>
      <c r="AS5" s="9" t="s">
        <v>81</v>
      </c>
      <c r="AT5" s="9" t="s">
        <v>81</v>
      </c>
      <c r="AU5" s="9" t="s">
        <v>82</v>
      </c>
      <c r="AV5" s="9" t="s">
        <v>83</v>
      </c>
      <c r="AW5" s="9" t="s">
        <v>153</v>
      </c>
      <c r="AX5" s="9" t="s">
        <v>154</v>
      </c>
      <c r="AY5" s="9" t="s">
        <v>84</v>
      </c>
      <c r="AZ5" s="35" t="s">
        <v>85</v>
      </c>
      <c r="BA5" s="21" t="s">
        <v>98</v>
      </c>
      <c r="BB5" s="22" t="s">
        <v>100</v>
      </c>
      <c r="BC5" s="43" t="s">
        <v>58</v>
      </c>
      <c r="BD5" s="47"/>
      <c r="BE5" s="16" t="s">
        <v>106</v>
      </c>
      <c r="BF5" s="35" t="s">
        <v>107</v>
      </c>
      <c r="BG5" s="21" t="s">
        <v>111</v>
      </c>
      <c r="BH5" s="22" t="s">
        <v>112</v>
      </c>
      <c r="BI5" s="28" t="s">
        <v>115</v>
      </c>
      <c r="BJ5" s="9" t="s">
        <v>116</v>
      </c>
      <c r="BK5" s="29" t="s">
        <v>117</v>
      </c>
      <c r="BL5" s="16" t="s">
        <v>119</v>
      </c>
      <c r="BM5" s="29" t="s">
        <v>120</v>
      </c>
      <c r="BN5" s="8" t="s">
        <v>162</v>
      </c>
      <c r="BO5" s="9" t="s">
        <v>163</v>
      </c>
      <c r="BP5" s="9" t="s">
        <v>164</v>
      </c>
      <c r="BQ5" s="9" t="s">
        <v>165</v>
      </c>
      <c r="BR5" s="9" t="s">
        <v>166</v>
      </c>
      <c r="BS5" s="8" t="s">
        <v>174</v>
      </c>
      <c r="BT5" s="28" t="s">
        <v>123</v>
      </c>
      <c r="BU5" s="9" t="s">
        <v>124</v>
      </c>
      <c r="BV5" s="9" t="s">
        <v>125</v>
      </c>
      <c r="BW5" s="29" t="s">
        <v>126</v>
      </c>
    </row>
    <row r="6" spans="1:75" x14ac:dyDescent="0.2">
      <c r="B6" s="184" t="s">
        <v>132</v>
      </c>
      <c r="C6" s="185"/>
      <c r="D6" s="185"/>
      <c r="E6" s="185"/>
      <c r="F6" s="185"/>
      <c r="G6" s="56" t="s">
        <v>143</v>
      </c>
      <c r="H6" s="57" t="s">
        <v>143</v>
      </c>
      <c r="I6" s="57" t="s">
        <v>143</v>
      </c>
      <c r="J6" s="57" t="s">
        <v>143</v>
      </c>
      <c r="K6" s="57" t="s">
        <v>143</v>
      </c>
      <c r="L6" s="57" t="s">
        <v>143</v>
      </c>
      <c r="M6" s="59" t="s">
        <v>143</v>
      </c>
      <c r="N6" s="56" t="s">
        <v>143</v>
      </c>
      <c r="O6" s="57" t="s">
        <v>143</v>
      </c>
      <c r="P6" s="58" t="s">
        <v>143</v>
      </c>
      <c r="Q6" s="56" t="s">
        <v>143</v>
      </c>
      <c r="R6" s="57" t="s">
        <v>143</v>
      </c>
      <c r="S6" s="57" t="s">
        <v>143</v>
      </c>
      <c r="T6" s="57" t="s">
        <v>143</v>
      </c>
      <c r="U6" s="57" t="s">
        <v>143</v>
      </c>
      <c r="V6" s="57" t="s">
        <v>143</v>
      </c>
      <c r="W6" s="57" t="s">
        <v>143</v>
      </c>
      <c r="X6" s="57" t="s">
        <v>143</v>
      </c>
      <c r="Y6" s="57" t="s">
        <v>143</v>
      </c>
      <c r="Z6" s="57" t="s">
        <v>143</v>
      </c>
      <c r="AA6" s="57" t="s">
        <v>143</v>
      </c>
      <c r="AB6" s="57" t="s">
        <v>143</v>
      </c>
      <c r="AC6" s="59" t="s">
        <v>143</v>
      </c>
      <c r="AD6" s="58" t="s">
        <v>143</v>
      </c>
      <c r="AE6" s="60">
        <v>1</v>
      </c>
      <c r="AF6" s="57">
        <v>1</v>
      </c>
      <c r="AG6" s="57">
        <v>1</v>
      </c>
      <c r="AH6" s="59">
        <v>1</v>
      </c>
      <c r="AI6" s="56" t="s">
        <v>143</v>
      </c>
      <c r="AJ6" s="57" t="s">
        <v>143</v>
      </c>
      <c r="AK6" s="57" t="s">
        <v>143</v>
      </c>
      <c r="AL6" s="57" t="s">
        <v>143</v>
      </c>
      <c r="AM6" s="57" t="s">
        <v>143</v>
      </c>
      <c r="AN6" s="58" t="s">
        <v>143</v>
      </c>
      <c r="AO6" s="60">
        <v>0.1</v>
      </c>
      <c r="AP6" s="57">
        <v>0.1</v>
      </c>
      <c r="AQ6" s="57">
        <v>0.1</v>
      </c>
      <c r="AR6" s="57">
        <v>1</v>
      </c>
      <c r="AS6" s="57">
        <v>0.1</v>
      </c>
      <c r="AT6" s="57">
        <v>0.1</v>
      </c>
      <c r="AU6" s="57">
        <v>0.1</v>
      </c>
      <c r="AV6" s="57">
        <v>1</v>
      </c>
      <c r="AW6" s="57">
        <v>0.1</v>
      </c>
      <c r="AX6" s="57">
        <v>0.1</v>
      </c>
      <c r="AY6" s="57">
        <v>0.1</v>
      </c>
      <c r="AZ6" s="59">
        <v>1</v>
      </c>
      <c r="BA6" s="56" t="s">
        <v>143</v>
      </c>
      <c r="BB6" s="58" t="s">
        <v>143</v>
      </c>
      <c r="BC6" s="61">
        <v>1</v>
      </c>
      <c r="BD6" s="61" t="s">
        <v>143</v>
      </c>
      <c r="BE6" s="60" t="s">
        <v>143</v>
      </c>
      <c r="BF6" s="59" t="s">
        <v>143</v>
      </c>
      <c r="BG6" s="56" t="s">
        <v>143</v>
      </c>
      <c r="BH6" s="58" t="s">
        <v>143</v>
      </c>
      <c r="BI6" s="60" t="s">
        <v>143</v>
      </c>
      <c r="BJ6" s="57" t="s">
        <v>143</v>
      </c>
      <c r="BK6" s="59" t="s">
        <v>143</v>
      </c>
      <c r="BL6" s="56" t="s">
        <v>143</v>
      </c>
      <c r="BM6" s="58" t="s">
        <v>143</v>
      </c>
      <c r="BN6" s="56" t="s">
        <v>143</v>
      </c>
      <c r="BO6" s="57">
        <v>0.1</v>
      </c>
      <c r="BP6" s="57">
        <v>0.1</v>
      </c>
      <c r="BQ6" s="60">
        <v>1</v>
      </c>
      <c r="BR6" s="57">
        <v>1</v>
      </c>
      <c r="BS6" s="108">
        <v>1</v>
      </c>
      <c r="BT6" s="56" t="s">
        <v>143</v>
      </c>
      <c r="BU6" s="57" t="s">
        <v>143</v>
      </c>
      <c r="BV6" s="57" t="s">
        <v>143</v>
      </c>
      <c r="BW6" s="58" t="s">
        <v>143</v>
      </c>
    </row>
    <row r="7" spans="1:75" x14ac:dyDescent="0.2">
      <c r="B7" s="181" t="s">
        <v>133</v>
      </c>
      <c r="C7" s="182"/>
      <c r="D7" s="182"/>
      <c r="E7" s="182"/>
      <c r="F7" s="182"/>
      <c r="G7" s="26" t="s">
        <v>143</v>
      </c>
      <c r="H7" s="12" t="s">
        <v>143</v>
      </c>
      <c r="I7" s="12" t="s">
        <v>143</v>
      </c>
      <c r="J7" s="12" t="s">
        <v>143</v>
      </c>
      <c r="K7" s="12" t="s">
        <v>143</v>
      </c>
      <c r="L7" s="12" t="s">
        <v>143</v>
      </c>
      <c r="M7" s="36" t="s">
        <v>143</v>
      </c>
      <c r="N7" s="26" t="s">
        <v>143</v>
      </c>
      <c r="O7" s="12" t="s">
        <v>143</v>
      </c>
      <c r="P7" s="27" t="s">
        <v>143</v>
      </c>
      <c r="Q7" s="26" t="s">
        <v>143</v>
      </c>
      <c r="R7" s="12" t="s">
        <v>143</v>
      </c>
      <c r="S7" s="12" t="s">
        <v>143</v>
      </c>
      <c r="T7" s="12" t="s">
        <v>143</v>
      </c>
      <c r="U7" s="12" t="s">
        <v>143</v>
      </c>
      <c r="V7" s="12" t="s">
        <v>143</v>
      </c>
      <c r="W7" s="12" t="s">
        <v>143</v>
      </c>
      <c r="X7" s="12" t="s">
        <v>143</v>
      </c>
      <c r="Y7" s="12" t="s">
        <v>143</v>
      </c>
      <c r="Z7" s="12" t="s">
        <v>143</v>
      </c>
      <c r="AA7" s="12" t="s">
        <v>143</v>
      </c>
      <c r="AB7" s="12" t="s">
        <v>143</v>
      </c>
      <c r="AC7" s="36" t="s">
        <v>143</v>
      </c>
      <c r="AD7" s="27" t="s">
        <v>143</v>
      </c>
      <c r="AE7" s="18">
        <v>1</v>
      </c>
      <c r="AF7" s="12">
        <v>20</v>
      </c>
      <c r="AG7" s="12">
        <v>10</v>
      </c>
      <c r="AH7" s="36">
        <v>20</v>
      </c>
      <c r="AI7" s="26">
        <v>1</v>
      </c>
      <c r="AJ7" s="12">
        <v>10</v>
      </c>
      <c r="AK7" s="12">
        <v>20</v>
      </c>
      <c r="AL7" s="12">
        <v>1</v>
      </c>
      <c r="AM7" s="12">
        <v>10</v>
      </c>
      <c r="AN7" s="27">
        <v>10</v>
      </c>
      <c r="AO7" s="18">
        <v>0.1</v>
      </c>
      <c r="AP7" s="12">
        <v>0.25</v>
      </c>
      <c r="AQ7" s="12">
        <v>5</v>
      </c>
      <c r="AR7" s="12">
        <v>25</v>
      </c>
      <c r="AS7" s="12">
        <v>0.25</v>
      </c>
      <c r="AT7" s="12">
        <v>2.5</v>
      </c>
      <c r="AU7" s="12">
        <v>15</v>
      </c>
      <c r="AV7" s="12">
        <v>55</v>
      </c>
      <c r="AW7" s="12">
        <v>0.1</v>
      </c>
      <c r="AX7" s="12">
        <v>0.5</v>
      </c>
      <c r="AY7" s="12">
        <v>3.5</v>
      </c>
      <c r="AZ7" s="36">
        <v>22.5</v>
      </c>
      <c r="BA7" s="26">
        <v>0.1</v>
      </c>
      <c r="BB7" s="27">
        <v>1</v>
      </c>
      <c r="BC7" s="44">
        <v>5</v>
      </c>
      <c r="BD7" s="44" t="s">
        <v>143</v>
      </c>
      <c r="BE7" s="18">
        <v>0.3</v>
      </c>
      <c r="BF7" s="36">
        <v>3</v>
      </c>
      <c r="BG7" s="26">
        <v>0.1</v>
      </c>
      <c r="BH7" s="27">
        <v>1</v>
      </c>
      <c r="BI7" s="18" t="s">
        <v>143</v>
      </c>
      <c r="BJ7" s="12" t="s">
        <v>143</v>
      </c>
      <c r="BK7" s="36" t="s">
        <v>143</v>
      </c>
      <c r="BL7" s="26">
        <v>10</v>
      </c>
      <c r="BM7" s="27">
        <v>10</v>
      </c>
      <c r="BN7" s="26">
        <v>0.1</v>
      </c>
      <c r="BO7" s="12">
        <v>25</v>
      </c>
      <c r="BP7" s="12">
        <v>25</v>
      </c>
      <c r="BQ7" s="18">
        <v>25</v>
      </c>
      <c r="BR7" s="12">
        <v>25</v>
      </c>
      <c r="BS7" s="109">
        <v>25</v>
      </c>
      <c r="BT7" s="26">
        <v>0</v>
      </c>
      <c r="BU7" s="12">
        <v>0</v>
      </c>
      <c r="BV7" s="12">
        <v>0</v>
      </c>
      <c r="BW7" s="27">
        <v>0</v>
      </c>
    </row>
    <row r="8" spans="1:75" ht="15" x14ac:dyDescent="0.25">
      <c r="B8" s="181" t="s">
        <v>144</v>
      </c>
      <c r="C8" s="182"/>
      <c r="D8" s="182"/>
      <c r="E8" s="182"/>
      <c r="F8" s="183"/>
      <c r="G8" s="26" t="s">
        <v>143</v>
      </c>
      <c r="H8" s="12" t="s">
        <v>143</v>
      </c>
      <c r="I8" s="12" t="s">
        <v>143</v>
      </c>
      <c r="J8" s="12" t="s">
        <v>143</v>
      </c>
      <c r="K8" s="12" t="s">
        <v>143</v>
      </c>
      <c r="L8" s="12" t="s">
        <v>143</v>
      </c>
      <c r="M8" s="36" t="s">
        <v>143</v>
      </c>
      <c r="N8" s="26" t="s">
        <v>143</v>
      </c>
      <c r="O8" s="12" t="s">
        <v>143</v>
      </c>
      <c r="P8" s="27" t="s">
        <v>143</v>
      </c>
      <c r="Q8" s="26" t="s">
        <v>143</v>
      </c>
      <c r="R8" s="12" t="s">
        <v>143</v>
      </c>
      <c r="S8" s="12" t="s">
        <v>143</v>
      </c>
      <c r="T8" s="12" t="s">
        <v>143</v>
      </c>
      <c r="U8" s="12" t="s">
        <v>143</v>
      </c>
      <c r="V8" s="12" t="s">
        <v>143</v>
      </c>
      <c r="W8" s="12" t="s">
        <v>143</v>
      </c>
      <c r="X8" s="12" t="s">
        <v>143</v>
      </c>
      <c r="Y8" s="12" t="s">
        <v>143</v>
      </c>
      <c r="Z8" s="12" t="s">
        <v>143</v>
      </c>
      <c r="AA8" s="12" t="s">
        <v>143</v>
      </c>
      <c r="AB8" s="12" t="s">
        <v>143</v>
      </c>
      <c r="AC8" s="36" t="s">
        <v>143</v>
      </c>
      <c r="AD8" s="27" t="s">
        <v>143</v>
      </c>
      <c r="AE8" s="99" t="s">
        <v>134</v>
      </c>
      <c r="AF8" s="100" t="s">
        <v>134</v>
      </c>
      <c r="AG8" s="100" t="s">
        <v>134</v>
      </c>
      <c r="AH8" s="101" t="s">
        <v>134</v>
      </c>
      <c r="AI8" s="26" t="s">
        <v>135</v>
      </c>
      <c r="AJ8" s="12" t="s">
        <v>135</v>
      </c>
      <c r="AK8" s="12" t="s">
        <v>135</v>
      </c>
      <c r="AL8" s="12" t="s">
        <v>135</v>
      </c>
      <c r="AM8" s="12" t="s">
        <v>135</v>
      </c>
      <c r="AN8" s="27" t="s">
        <v>134</v>
      </c>
      <c r="AO8" s="18" t="s">
        <v>134</v>
      </c>
      <c r="AP8" s="12" t="s">
        <v>134</v>
      </c>
      <c r="AQ8" s="12" t="s">
        <v>134</v>
      </c>
      <c r="AR8" s="12" t="s">
        <v>134</v>
      </c>
      <c r="AS8" s="12" t="s">
        <v>134</v>
      </c>
      <c r="AT8" s="12" t="s">
        <v>134</v>
      </c>
      <c r="AU8" s="12" t="s">
        <v>134</v>
      </c>
      <c r="AV8" s="12" t="s">
        <v>134</v>
      </c>
      <c r="AW8" s="12" t="s">
        <v>134</v>
      </c>
      <c r="AX8" s="12" t="s">
        <v>134</v>
      </c>
      <c r="AY8" s="12" t="s">
        <v>134</v>
      </c>
      <c r="AZ8" s="36" t="s">
        <v>134</v>
      </c>
      <c r="BA8" s="26" t="s">
        <v>135</v>
      </c>
      <c r="BB8" s="27" t="s">
        <v>135</v>
      </c>
      <c r="BC8" s="44" t="s">
        <v>134</v>
      </c>
      <c r="BD8" s="44" t="s">
        <v>143</v>
      </c>
      <c r="BE8" s="18" t="s">
        <v>135</v>
      </c>
      <c r="BF8" s="36" t="s">
        <v>135</v>
      </c>
      <c r="BG8" s="26" t="s">
        <v>135</v>
      </c>
      <c r="BH8" s="27" t="s">
        <v>135</v>
      </c>
      <c r="BI8" s="18" t="s">
        <v>143</v>
      </c>
      <c r="BJ8" s="12" t="s">
        <v>143</v>
      </c>
      <c r="BK8" s="36" t="s">
        <v>143</v>
      </c>
      <c r="BL8" s="26" t="s">
        <v>135</v>
      </c>
      <c r="BM8" s="27" t="s">
        <v>135</v>
      </c>
      <c r="BN8" s="26" t="s">
        <v>135</v>
      </c>
      <c r="BO8" s="12" t="s">
        <v>134</v>
      </c>
      <c r="BP8" s="171" t="s">
        <v>134</v>
      </c>
      <c r="BQ8" s="172"/>
      <c r="BR8" s="172"/>
      <c r="BS8" s="173"/>
      <c r="BT8" s="26" t="s">
        <v>135</v>
      </c>
      <c r="BU8" s="12" t="s">
        <v>135</v>
      </c>
      <c r="BV8" s="12" t="s">
        <v>135</v>
      </c>
      <c r="BW8" s="27" t="s">
        <v>135</v>
      </c>
    </row>
    <row r="9" spans="1:75" ht="15" customHeight="1" thickBot="1" x14ac:dyDescent="0.25">
      <c r="B9" s="179" t="s">
        <v>139</v>
      </c>
      <c r="C9" s="180"/>
      <c r="D9" s="180"/>
      <c r="E9" s="180"/>
      <c r="F9" s="180"/>
      <c r="G9" s="110" t="s">
        <v>140</v>
      </c>
      <c r="H9" s="100" t="s">
        <v>140</v>
      </c>
      <c r="I9" s="100" t="s">
        <v>140</v>
      </c>
      <c r="J9" s="100" t="s">
        <v>140</v>
      </c>
      <c r="K9" s="100" t="s">
        <v>140</v>
      </c>
      <c r="L9" s="100" t="s">
        <v>140</v>
      </c>
      <c r="M9" s="101" t="s">
        <v>140</v>
      </c>
      <c r="N9" s="110" t="s">
        <v>141</v>
      </c>
      <c r="O9" s="100" t="s">
        <v>141</v>
      </c>
      <c r="P9" s="120" t="s">
        <v>141</v>
      </c>
      <c r="Q9" s="110" t="s">
        <v>142</v>
      </c>
      <c r="R9" s="99" t="s">
        <v>142</v>
      </c>
      <c r="S9" s="99" t="s">
        <v>142</v>
      </c>
      <c r="T9" s="99" t="s">
        <v>142</v>
      </c>
      <c r="U9" s="99" t="s">
        <v>142</v>
      </c>
      <c r="V9" s="99" t="s">
        <v>142</v>
      </c>
      <c r="W9" s="99" t="s">
        <v>142</v>
      </c>
      <c r="X9" s="99" t="s">
        <v>142</v>
      </c>
      <c r="Y9" s="99" t="s">
        <v>142</v>
      </c>
      <c r="Z9" s="99" t="s">
        <v>142</v>
      </c>
      <c r="AA9" s="99" t="s">
        <v>142</v>
      </c>
      <c r="AB9" s="99" t="s">
        <v>142</v>
      </c>
      <c r="AC9" s="121" t="s">
        <v>142</v>
      </c>
      <c r="AD9" s="122" t="s">
        <v>142</v>
      </c>
      <c r="AE9" s="99" t="s">
        <v>143</v>
      </c>
      <c r="AF9" s="100" t="s">
        <v>143</v>
      </c>
      <c r="AG9" s="100" t="s">
        <v>143</v>
      </c>
      <c r="AH9" s="101" t="s">
        <v>143</v>
      </c>
      <c r="AI9" s="110" t="s">
        <v>143</v>
      </c>
      <c r="AJ9" s="100" t="s">
        <v>143</v>
      </c>
      <c r="AK9" s="100" t="s">
        <v>143</v>
      </c>
      <c r="AL9" s="100" t="s">
        <v>143</v>
      </c>
      <c r="AM9" s="100" t="s">
        <v>143</v>
      </c>
      <c r="AN9" s="120" t="s">
        <v>143</v>
      </c>
      <c r="AO9" s="99" t="s">
        <v>143</v>
      </c>
      <c r="AP9" s="100" t="s">
        <v>143</v>
      </c>
      <c r="AQ9" s="100" t="s">
        <v>143</v>
      </c>
      <c r="AR9" s="100" t="s">
        <v>143</v>
      </c>
      <c r="AS9" s="100" t="s">
        <v>143</v>
      </c>
      <c r="AT9" s="100" t="s">
        <v>143</v>
      </c>
      <c r="AU9" s="100" t="s">
        <v>143</v>
      </c>
      <c r="AV9" s="100" t="s">
        <v>143</v>
      </c>
      <c r="AW9" s="100" t="s">
        <v>143</v>
      </c>
      <c r="AX9" s="100" t="s">
        <v>143</v>
      </c>
      <c r="AY9" s="100" t="s">
        <v>143</v>
      </c>
      <c r="AZ9" s="101" t="s">
        <v>143</v>
      </c>
      <c r="BA9" s="110" t="s">
        <v>143</v>
      </c>
      <c r="BB9" s="120" t="s">
        <v>143</v>
      </c>
      <c r="BC9" s="123" t="s">
        <v>143</v>
      </c>
      <c r="BD9" s="123" t="s">
        <v>143</v>
      </c>
      <c r="BE9" s="99" t="s">
        <v>143</v>
      </c>
      <c r="BF9" s="101" t="s">
        <v>143</v>
      </c>
      <c r="BG9" s="110" t="s">
        <v>143</v>
      </c>
      <c r="BH9" s="120" t="s">
        <v>143</v>
      </c>
      <c r="BI9" s="99" t="s">
        <v>147</v>
      </c>
      <c r="BJ9" s="100" t="s">
        <v>147</v>
      </c>
      <c r="BK9" s="101" t="s">
        <v>147</v>
      </c>
      <c r="BL9" s="110" t="s">
        <v>143</v>
      </c>
      <c r="BM9" s="120" t="s">
        <v>143</v>
      </c>
      <c r="BN9" s="110" t="s">
        <v>143</v>
      </c>
      <c r="BO9" s="100" t="s">
        <v>143</v>
      </c>
      <c r="BP9" s="100" t="s">
        <v>143</v>
      </c>
      <c r="BQ9" s="100" t="s">
        <v>143</v>
      </c>
      <c r="BR9" s="100" t="s">
        <v>143</v>
      </c>
      <c r="BS9" s="100" t="s">
        <v>143</v>
      </c>
      <c r="BT9" s="110" t="s">
        <v>143</v>
      </c>
      <c r="BU9" s="100" t="s">
        <v>143</v>
      </c>
      <c r="BV9" s="100" t="s">
        <v>143</v>
      </c>
      <c r="BW9" s="120" t="s">
        <v>143</v>
      </c>
    </row>
    <row r="10" spans="1:75" s="14" customFormat="1" ht="27.6" customHeight="1" thickBot="1" x14ac:dyDescent="0.25">
      <c r="B10" s="128" t="s">
        <v>2</v>
      </c>
      <c r="C10" s="129" t="s">
        <v>3</v>
      </c>
      <c r="D10" s="129" t="s">
        <v>4</v>
      </c>
      <c r="E10" s="130" t="s">
        <v>137</v>
      </c>
      <c r="F10" s="131" t="s">
        <v>8</v>
      </c>
      <c r="G10" s="124"/>
      <c r="H10" s="125"/>
      <c r="I10" s="125"/>
      <c r="J10" s="125"/>
      <c r="K10" s="125"/>
      <c r="L10" s="125"/>
      <c r="M10" s="125"/>
      <c r="N10" s="124"/>
      <c r="O10" s="125"/>
      <c r="P10" s="126"/>
      <c r="Q10" s="124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6"/>
      <c r="AE10" s="124"/>
      <c r="AF10" s="125"/>
      <c r="AG10" s="125"/>
      <c r="AH10" s="126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6"/>
      <c r="BA10" s="125"/>
      <c r="BB10" s="126"/>
      <c r="BC10" s="127"/>
      <c r="BD10" s="127"/>
      <c r="BE10" s="124"/>
      <c r="BF10" s="126"/>
      <c r="BG10" s="124"/>
      <c r="BH10" s="126"/>
      <c r="BI10" s="124"/>
      <c r="BJ10" s="125"/>
      <c r="BK10" s="126"/>
      <c r="BL10" s="124"/>
      <c r="BM10" s="126"/>
      <c r="BN10" s="124"/>
      <c r="BO10" s="125"/>
      <c r="BP10" s="125"/>
      <c r="BQ10" s="125"/>
      <c r="BR10" s="125"/>
      <c r="BS10" s="126"/>
      <c r="BT10" s="125"/>
      <c r="BU10" s="125"/>
      <c r="BV10" s="125"/>
      <c r="BW10" s="126"/>
    </row>
    <row r="11" spans="1:75" x14ac:dyDescent="0.2">
      <c r="A11" s="2"/>
      <c r="B11" s="23">
        <f>Invulblad!B5</f>
        <v>1</v>
      </c>
      <c r="C11" s="118" t="str">
        <f>Invulblad!C5</f>
        <v>Teststof 1</v>
      </c>
      <c r="D11" s="118" t="str">
        <f>Invulblad!D5</f>
        <v>1-234-567-8</v>
      </c>
      <c r="E11" s="118">
        <f>Invulblad!G5</f>
        <v>2499</v>
      </c>
      <c r="F11" s="119">
        <f>Invulblad!H5</f>
        <v>0.24989999999999998</v>
      </c>
      <c r="G11" s="23" t="str">
        <f>IFERROR(IF(MATCH(G$5,Invulblad!$I5:$W5,0)&gt;0,IF(G$6="nvt",$F11,IF($F11&gt;=G$6,$F11,0))),"")</f>
        <v/>
      </c>
      <c r="H11" s="17" t="str">
        <f>IFERROR(IF(MATCH(H$5,Invulblad!$I$5:$W$5,0)&gt;0,IF(H$6="nvt",$F11,IF($F11&gt;=H$6,$F11,0))),"")</f>
        <v/>
      </c>
      <c r="I11" s="17" t="str">
        <f>IFERROR(IF(MATCH(I$5,Invulblad!$I$5:$W$5,0)&gt;0,IF(I$6="nvt",$F11,IF($F11&gt;=I$6,$F11,0))),"")</f>
        <v/>
      </c>
      <c r="J11" s="17" t="str">
        <f>IFERROR(IF(MATCH(J$5,Invulblad!$I$5:$W$5,0)&gt;0,IF(J$6="nvt",$F11,IF($F11&gt;=J$6,$F11,0))),"")</f>
        <v/>
      </c>
      <c r="K11" s="17" t="str">
        <f>IFERROR(IF(MATCH(K$5,Invulblad!$I$5:$W$5,0)&gt;0,IF(K$6="nvt",$F11,IF($F11&gt;=K$6,$F11,0))),"")</f>
        <v/>
      </c>
      <c r="L11" s="17" t="str">
        <f>IFERROR(IF(MATCH(L$5,Invulblad!$I$5:$W$5,0)&gt;0,IF(L$6="nvt",$F11,IF($F11&gt;=L$6,$F11,0))),"")</f>
        <v/>
      </c>
      <c r="M11" s="53" t="str">
        <f>IFERROR(IF(MATCH(M$5,Invulblad!$I$5:$W$5,0)&gt;0,IF(M$6="nvt",$F11,IF($F11&gt;=M$6,$F11,0))),"")</f>
        <v/>
      </c>
      <c r="N11" s="23" t="str">
        <f>IFERROR(IF(MATCH(N$5,Invulblad!$I$5:$W$5,0)&gt;0,IF(N$6="nvt",$F11,IF($F11&gt;=N$6,$F11,0))),"")</f>
        <v/>
      </c>
      <c r="O11" s="17" t="str">
        <f>IFERROR(IF(MATCH(O$5,Invulblad!$I$5:$W$5,0)&gt;0,IF(O$6="nvt",$F11,IF($F11&gt;=O$6,$F11,0))),"")</f>
        <v/>
      </c>
      <c r="P11" s="65" t="str">
        <f>IFERROR(IF(MATCH(P$5,Invulblad!$I$5:$W$5,0)&gt;0,IF(P$6="nvt",$F11,IF($F11&gt;=P$6,$F11,0))),"")</f>
        <v/>
      </c>
      <c r="Q11" s="23" t="str">
        <f>IFERROR(IF(MATCH(Q$5,Invulblad!$I$5:$W$5,0)&gt;0,IF(Q$6="nvt",$F11,IF($F11&gt;=Q$6,$F11,0))),"")</f>
        <v/>
      </c>
      <c r="R11" s="17" t="str">
        <f>IFERROR(IF(MATCH(R$5,Invulblad!$I$5:$W$5,0)&gt;0,IF(R$6="nvt",$F11,IF($F11&gt;=R$6,$F11,0))),"")</f>
        <v/>
      </c>
      <c r="S11" s="17" t="str">
        <f>IFERROR(IF(MATCH(S$5,Invulblad!$I$5:$W$5,0)&gt;0,IF(S$6="nvt",$F11,IF($F11&gt;=S$6,$F11,0))),"")</f>
        <v/>
      </c>
      <c r="T11" s="17" t="str">
        <f>IFERROR(IF(MATCH(T$5,Invulblad!$I$5:$W$5,0)&gt;0,IF(T$6="nvt",$F11,IF($F11&gt;=T$6,$F11,0))),"")</f>
        <v/>
      </c>
      <c r="U11" s="17" t="str">
        <f>IFERROR(IF(MATCH(U$5,Invulblad!$I$5:$W$5,0)&gt;0,IF(U$6="nvt",$F11,IF($F11&gt;=U$6,$F11,0))),"")</f>
        <v/>
      </c>
      <c r="V11" s="17" t="str">
        <f>IFERROR(IF(MATCH(V$5,Invulblad!$I$5:$W$5,0)&gt;0,IF(V$6="nvt",$F11,IF($F11&gt;=V$6,$F11,0))),"")</f>
        <v/>
      </c>
      <c r="W11" s="17" t="str">
        <f>IFERROR(IF(MATCH(W$5,Invulblad!$I$5:$W$5,0)&gt;0,IF(W$6="nvt",$F11,IF($F11&gt;=W$6,$F11,0))),"")</f>
        <v/>
      </c>
      <c r="X11" s="17" t="str">
        <f>IFERROR(IF(MATCH(X$5,Invulblad!$I$5:$W$5,0)&gt;0,IF(X$6="nvt",$F11,IF($F11&gt;=X$6,$F11,0))),"")</f>
        <v/>
      </c>
      <c r="Y11" s="17" t="str">
        <f>IFERROR(IF(MATCH(Y$5,Invulblad!$I$5:$W$5,0)&gt;0,IF(Y$6="nvt",$F11,IF($F11&gt;=Y$6,$F11,0))),"")</f>
        <v/>
      </c>
      <c r="Z11" s="17" t="str">
        <f>IFERROR(IF(MATCH(Z$5,Invulblad!$I$5:$W$5,0)&gt;0,IF(Z$6="nvt",$F11,IF($F11&gt;=Z$6,$F11,0))),"")</f>
        <v/>
      </c>
      <c r="AA11" s="17" t="str">
        <f>IFERROR(IF(MATCH(AA$5,Invulblad!$I$5:$W$5,0)&gt;0,IF(AA$6="nvt",$F11,IF($F11&gt;=AA$6,$F11,0))),"")</f>
        <v/>
      </c>
      <c r="AB11" s="17" t="str">
        <f>IFERROR(IF(MATCH(AB$5,Invulblad!$I$5:$W$5,0)&gt;0,IF(AB$6="nvt",$F11,IF($F11&gt;=AB$6,$F11,0))),"")</f>
        <v/>
      </c>
      <c r="AC11" s="17" t="str">
        <f>IFERROR(IF(MATCH(AC$5,Invulblad!$I$5:$W$5,0)&gt;0,IF(AC$6="nvt",$F11,IF($F11&gt;=AC$6,$F11,0))),"")</f>
        <v/>
      </c>
      <c r="AD11" s="65" t="str">
        <f>IFERROR(IF(MATCH(AD$5,Invulblad!$I$5:$W$5,0)&gt;0,IF(AD$6="nvt",$F11,IF($F11&gt;=AD$6,$F11,0))),"")</f>
        <v/>
      </c>
      <c r="AE11" s="17" t="str">
        <f>IFERROR(IF(MATCH(AE$5,Invulblad!$I$5:$W$5,0)&gt;0,IF(AE$6="nvt",$F11,IF($F11&gt;=AE$6,$F11,0))),"")</f>
        <v/>
      </c>
      <c r="AF11" s="17" t="str">
        <f>IFERROR(IF(MATCH(AF$5,Invulblad!$I$5:$W$5,0)&gt;0,IF(AF$6="nvt",$F11,IF($F11&gt;=AF$6,$F11,0))),"")</f>
        <v/>
      </c>
      <c r="AG11" s="17" t="str">
        <f>IFERROR(IF(MATCH(AG$5,Invulblad!$I$5:$W$5,0)&gt;0,IF(AG$6="nvt",$F11,IF($F11&gt;=AG$6,$F11,0))),"")</f>
        <v/>
      </c>
      <c r="AH11" s="53" t="str">
        <f>IFERROR(IF(MATCH(AH$5,Invulblad!$I$5:$W$5,0)&gt;0,IF(AH$6="nvt",$F11,IF($F11&gt;=AH$6,$F11,0))),"")</f>
        <v/>
      </c>
      <c r="AI11" s="23" t="str">
        <f>IFERROR(IF(MATCH(AI$5,Invulblad!$I$5:$W$5,0)&gt;0,IF(AI$6="nvt",$F11,IF($F11&gt;=AI$6,$F11,0))),"")</f>
        <v/>
      </c>
      <c r="AJ11" s="17" t="str">
        <f>IFERROR(IF(MATCH(AJ$5,Invulblad!$I$5:$W$5,0)&gt;0,IF(AJ$6="nvt",$F11,IF($F11&gt;=AJ$6,$F11,0))),"")</f>
        <v/>
      </c>
      <c r="AK11" s="17" t="str">
        <f>IFERROR(IF(MATCH(AK$5,Invulblad!$I$5:$W$5,0)&gt;0,IF(AK$6="nvt",$F11,IF($F11&gt;=AK$6,$F11,0))),"")</f>
        <v/>
      </c>
      <c r="AL11" s="17" t="str">
        <f>IFERROR(IF(MATCH(AL$5,Invulblad!$I$5:$W$5,0)&gt;0,IF(AL$6="nvt",$F11,IF($F11&gt;=AL$6,$F11,0))),"")</f>
        <v/>
      </c>
      <c r="AM11" s="17" t="str">
        <f>IFERROR(IF(MATCH(AM$5,Invulblad!$I$5:$W$5,0)&gt;0,IF(AM$6="nvt",$F11,IF($F11&gt;=AM$6,$F11,0))),"")</f>
        <v/>
      </c>
      <c r="AN11" s="65" t="str">
        <f>IFERROR(IF(MATCH(AN$5,Invulblad!$I$5:$W$5,0)&gt;0,IF(AN$6="nvt",$F11,IF($F11&gt;=AN$6,$F11,0))),"")</f>
        <v/>
      </c>
      <c r="AO11" s="17" t="str">
        <f>IFERROR(IF(MATCH(AO$5,Invulblad!$I$5:$W$5,0)&gt;0,IF(AO$6="nvt",$F11,IF($F11&gt;=AO$6,$F11,0))),"")</f>
        <v/>
      </c>
      <c r="AP11" s="17" t="str">
        <f>IFERROR(IF(MATCH(AP$5,Invulblad!$I$5:$W$5,0)&gt;0,IF(AP$6="nvt",$F11,IF($F11&gt;=AP$6,$F11,0))),"")</f>
        <v/>
      </c>
      <c r="AQ11" s="17" t="str">
        <f>IFERROR(IF(MATCH(AQ$5,Invulblad!$I$5:$W$5,0)&gt;0,IF(AQ$6="nvt",$F11,IF($F11&gt;=AQ$6,$F11,0))),"")</f>
        <v/>
      </c>
      <c r="AR11" s="17" t="str">
        <f>IFERROR(IF(MATCH(AR$5,Invulblad!$I$5:$W$5,0)&gt;0,IF(AR$6="nvt",$F11,IF($F11&gt;=AR$6,$F11,0))),"")</f>
        <v/>
      </c>
      <c r="AS11" s="17" t="str">
        <f>IFERROR(IF(MATCH(AS$5,Invulblad!$I$5:$W$5,0)&gt;0,IF(AS$6="nvt",$F11,IF($F11&gt;=AS$6,$F11,0))),"")</f>
        <v/>
      </c>
      <c r="AT11" s="17" t="str">
        <f>IFERROR(IF(MATCH(AT$5,Invulblad!$I$5:$W$5,0)&gt;0,IF(AT$6="nvt",$F11,IF($F11&gt;=AT$6,$F11,0))),"")</f>
        <v/>
      </c>
      <c r="AU11" s="17" t="str">
        <f>IFERROR(IF(MATCH(AU$5,Invulblad!$I$5:$W$5,0)&gt;0,IF(AU$6="nvt",$F11,IF($F11&gt;=AU$6,$F11,0))),"")</f>
        <v/>
      </c>
      <c r="AV11" s="17" t="str">
        <f>IFERROR(IF(MATCH(AV$5,Invulblad!$I$5:$W$5,0)&gt;0,IF(AV$6="nvt",$F11,IF($F11&gt;=AV$6,$F11,0))),"")</f>
        <v/>
      </c>
      <c r="AW11" s="17" t="str">
        <f>IFERROR(IF(MATCH(AW$5,Invulblad!$I$5:$W$5,0)&gt;0,IF(AW$6="nvt",$F11,IF($F11&gt;=AW$6,$F11,0))),"")</f>
        <v/>
      </c>
      <c r="AX11" s="17" t="str">
        <f>IFERROR(IF(MATCH(AX$5,Invulblad!$I$5:$W$5,0)&gt;0,IF(AX$6="nvt",$F11,IF($F11&gt;=AX$6,$F11,0))),"")</f>
        <v/>
      </c>
      <c r="AY11" s="17" t="str">
        <f>IFERROR(IF(MATCH(AY$5,Invulblad!$I$5:$W$5,0)&gt;0,IF(AY$6="nvt",$F11,IF($F11&gt;=AY$6,$F11,0))),"")</f>
        <v/>
      </c>
      <c r="AZ11" s="53" t="str">
        <f>IFERROR(IF(MATCH(AZ$5,Invulblad!$I$5:$W$5,0)&gt;0,IF(AZ$6="nvt",$F11,IF($F11&gt;=AZ$6,$F11,0))),"")</f>
        <v/>
      </c>
      <c r="BA11" s="23" t="str">
        <f>IFERROR(IF(MATCH(BA$5,Invulblad!$I$5:$W$5,0)&gt;0,IF(BA$6="nvt",$F11,IF($F11&gt;=BA$6,$F11,0))),"")</f>
        <v/>
      </c>
      <c r="BB11" s="65" t="str">
        <f>IFERROR(IF(MATCH(BB$5,Invulblad!$I$5:$W$5,0)&gt;0,IF(BB$6="nvt",$F11,IF($F11&gt;=BB$6,$F11,0))),"")</f>
        <v/>
      </c>
      <c r="BC11" s="45" t="str">
        <f>IFERROR(IF(MATCH(BC$5,Invulblad!$I$5:$W$5,0)&gt;0,IF(BC$6="nvt",$F11,IF($F11&gt;=BC$6,$F11,0))),"")</f>
        <v/>
      </c>
      <c r="BD11" s="45" t="str">
        <f>IFERROR(IF(MATCH(BD$5,Invulblad!$I$5:$W$5,0)&gt;0,IF(BD$6="nvt",$F11,IF($F11&gt;=BD$6,$F11,0))),"")</f>
        <v/>
      </c>
      <c r="BE11" s="17" t="str">
        <f>IFERROR(IF(MATCH(BE$5,Invulblad!$I$5:$W$5,0)&gt;0,IF(BE$6="nvt",$F11,IF($F11&gt;=BE$6,$F11,0))),"")</f>
        <v/>
      </c>
      <c r="BF11" s="53" t="str">
        <f>IFERROR(IF(MATCH(BF$5,Invulblad!$I$5:$W$5,0)&gt;0,IF(BF$6="nvt",$F11,IF($F11&gt;=BF$6,$F11,0))),"")</f>
        <v/>
      </c>
      <c r="BG11" s="23" t="str">
        <f>IFERROR(IF(MATCH(BG$5,Invulblad!$I$5:$W$5,0)&gt;0,IF(BG$6="nvt",$F11,IF($F11&gt;=BG$6,$F11,0))),"")</f>
        <v/>
      </c>
      <c r="BH11" s="65" t="str">
        <f>IFERROR(IF(MATCH(BH$5,Invulblad!$I$5:$W$5,0)&gt;0,IF(BH$6="nvt",$F11,IF($F11&gt;=BH$6,$F11,0))),"")</f>
        <v/>
      </c>
      <c r="BI11" s="17" t="str">
        <f>IFERROR(IF(MATCH(BI$5,Invulblad!$I$5:$W$5,0)&gt;0,IF(BI$6="nvt",$F11,IF($F11&gt;=BI$6,$F11,0))),"")</f>
        <v/>
      </c>
      <c r="BJ11" s="17" t="str">
        <f>IFERROR(IF(MATCH(BJ$5,Invulblad!$I$5:$W$5,0)&gt;0,IF(BJ$6="nvt",$F11,IF($F11&gt;=BJ$6,$F11,0))),"")</f>
        <v/>
      </c>
      <c r="BK11" s="53" t="str">
        <f>IFERROR(IF(MATCH(BK$5,Invulblad!$I$5:$W$5,0)&gt;0,IF(BK$6="nvt",$F11,IF($F11&gt;=BK$6,$F11,0))),"")</f>
        <v/>
      </c>
      <c r="BL11" s="23" t="str">
        <f>IFERROR(IF(MATCH(BL$5,Invulblad!$I$5:$W$5,0)&gt;0,IF(BL$6="nvt",$F11,IF($F11&gt;=BL$6,$F11,0))),"")</f>
        <v/>
      </c>
      <c r="BM11" s="53" t="str">
        <f>IFERROR(IF(MATCH(BM$5,Invulblad!$I$5:$W$5,0)&gt;0,IF(BM$6="nvt",$F11,IF($F11&gt;=BM$6,$F11,0))),"")</f>
        <v/>
      </c>
      <c r="BN11" s="23" t="str">
        <f>IFERROR(IF(MATCH(BN$5,Invulblad!$I$5:$W$5,0)&gt;0,IF(BN$6="nvt",$F11,IF($F11&gt;=BN$6,$F11,0))),"")</f>
        <v/>
      </c>
      <c r="BO11" s="118">
        <f>IFERROR(IF(MATCH(BO$5,Invulblad!$I$5:$W$5,0)&gt;0,IF(BO$6="nvt",$F11,IF($F11&gt;=BO$6,$F11,0))),"")</f>
        <v>0.24989999999999998</v>
      </c>
      <c r="BP11" s="118">
        <f>IFERROR(IF(MATCH(BP$5,Invulblad!$I$5:$W$5,0)&gt;0,IF(BP$6="nvt",$F11,IF($F11&gt;=BP$6,$F11,0))),"")</f>
        <v>0.24989999999999998</v>
      </c>
      <c r="BQ11" s="118">
        <f>IFERROR(IF(MATCH(BQ$5,Invulblad!$I$5:$W$5,0)&gt;0,IF(BQ$6="nvt",$F11,IF($F11&gt;=BQ$6,$F11,0))),"")</f>
        <v>0</v>
      </c>
      <c r="BR11" s="118">
        <f>IFERROR(IF(MATCH(BR$5,Invulblad!$I$5:$W$5,0)&gt;0,IF(BR$6="nvt",$F11,IF($F11&gt;=BR$6,$F11,0))),"")</f>
        <v>0</v>
      </c>
      <c r="BS11" s="119">
        <f>IFERROR(IF(MATCH(BS$5,Invulblad!$I$5:$W$5,0)&gt;0,IF(BS$6="nvt",$F11,IF($F11&gt;=BS$6,$F11,0))),"")</f>
        <v>0</v>
      </c>
      <c r="BT11" s="17" t="str">
        <f>IFERROR(IF(MATCH(BT$5,Invulblad!$I$5:$W$5,0)&gt;0,IF(BT$6="nvt",$F11,IF($F11&gt;=BT$6,$F11,0))),"")</f>
        <v/>
      </c>
      <c r="BU11" s="17" t="str">
        <f>IFERROR(IF(MATCH(BU$5,Invulblad!$I$5:$W$5,0)&gt;0,IF(BU$6="nvt",$F11,IF($F11&gt;=BU$6,$F11,0))),"")</f>
        <v/>
      </c>
      <c r="BV11" s="17" t="str">
        <f>IFERROR(IF(MATCH(BV$5,Invulblad!$I$5:$W$5,0)&gt;0,IF(BV$6="nvt",$F11,IF($F11&gt;=BV$6,$F11,0))),"")</f>
        <v/>
      </c>
      <c r="BW11" s="65" t="str">
        <f>IFERROR(IF(MATCH(BW$5,Invulblad!$I$5:$W$5,0)&gt;0,IF(BW$6="nvt",$F11,IF($F11&gt;=BW$6,$F11,0))),"")</f>
        <v/>
      </c>
    </row>
    <row r="12" spans="1:75" x14ac:dyDescent="0.2">
      <c r="A12" s="2"/>
      <c r="B12" s="24">
        <f>Invulblad!B6</f>
        <v>2</v>
      </c>
      <c r="C12" s="3" t="str">
        <f>Invulblad!C6</f>
        <v>Teststof 2</v>
      </c>
      <c r="D12" s="3">
        <f>Invulblad!D6</f>
        <v>0</v>
      </c>
      <c r="E12" s="3">
        <f>Invulblad!G6</f>
        <v>989.01</v>
      </c>
      <c r="F12" s="25">
        <f>Invulblad!H6</f>
        <v>9.8901000000000003E-2</v>
      </c>
      <c r="G12" s="73" t="str">
        <f>IFERROR(IF(MATCH(G$5,Invulblad!$I$6:$W$6,0)&gt;0,IF(G$6="nvt",$F12,IF($F12&gt;=G$6,$F12,0))),"")</f>
        <v/>
      </c>
      <c r="H12" s="3" t="str">
        <f>IFERROR(IF(MATCH(H$5,Invulblad!$I$6:$W$6,0)&gt;0,IF(H$6="nvt",$F12,IF($F12&gt;=H$6,$F12,0))),"")</f>
        <v/>
      </c>
      <c r="I12" s="17" t="str">
        <f>IFERROR(IF(MATCH(I$5,Invulblad!$I$6:$W$6,0)&gt;0,IF(I$6="nvt",$F12,IF($F12&gt;=I$6,$F12,0))),"")</f>
        <v/>
      </c>
      <c r="J12" s="17" t="str">
        <f>IFERROR(IF(MATCH(J$5,Invulblad!$I$6:$W$6,0)&gt;0,IF(J$6="nvt",$F12,IF($F12&gt;=J$6,$F12,0))),"")</f>
        <v/>
      </c>
      <c r="K12" s="17" t="str">
        <f>IFERROR(IF(MATCH(K$5,Invulblad!$I$6:$W$6,0)&gt;0,IF(K$6="nvt",$F12,IF($F12&gt;=K$6,$F12,0))),"")</f>
        <v/>
      </c>
      <c r="L12" s="17" t="str">
        <f>IFERROR(IF(MATCH(L$5,Invulblad!$I$6:$W$6,0)&gt;0,IF(L$6="nvt",$F12,IF($F12&gt;=L$6,$F12,0))),"")</f>
        <v/>
      </c>
      <c r="M12" s="53" t="str">
        <f>IFERROR(IF(MATCH(M$5,Invulblad!$I$6:$W$6,0)&gt;0,IF(M$6="nvt",$F12,IF($F12&gt;=M$6,$F12,0))),"")</f>
        <v/>
      </c>
      <c r="N12" s="23" t="str">
        <f>IFERROR(IF(MATCH(N$5,Invulblad!$I$6:$W$6,0)&gt;0,IF(N$6="nvt",$F12,IF($F12&gt;=N$6,$F12,0))),"")</f>
        <v/>
      </c>
      <c r="O12" s="17" t="str">
        <f>IFERROR(IF(MATCH(O$5,Invulblad!$I$6:$W$6,0)&gt;0,IF(O$6="nvt",$F12,IF($F12&gt;=O$6,$F12,0))),"")</f>
        <v/>
      </c>
      <c r="P12" s="65" t="str">
        <f>IFERROR(IF(MATCH(P$5,Invulblad!$I$6:$W$6,0)&gt;0,IF(P$6="nvt",$F12,IF($F12&gt;=P$6,$F12,0))),"")</f>
        <v/>
      </c>
      <c r="Q12" s="23" t="str">
        <f>IFERROR(IF(MATCH(Q$5,Invulblad!$I$6:$W$6,0)&gt;0,IF(Q$6="nvt",$F12,IF($F12&gt;=Q$6,$F12,0))),"")</f>
        <v/>
      </c>
      <c r="R12" s="17" t="str">
        <f>IFERROR(IF(MATCH(R$5,Invulblad!$I$6:$W$6,0)&gt;0,IF(R$6="nvt",$F12,IF($F12&gt;=R$6,$F12,0))),"")</f>
        <v/>
      </c>
      <c r="S12" s="17" t="str">
        <f>IFERROR(IF(MATCH(S$5,Invulblad!$I$6:$W$6,0)&gt;0,IF(S$6="nvt",$F12,IF($F12&gt;=S$6,$F12,0))),"")</f>
        <v/>
      </c>
      <c r="T12" s="17" t="str">
        <f>IFERROR(IF(MATCH(T$5,Invulblad!$I$6:$W$6,0)&gt;0,IF(T$6="nvt",$F12,IF($F12&gt;=T$6,$F12,0))),"")</f>
        <v/>
      </c>
      <c r="U12" s="17" t="str">
        <f>IFERROR(IF(MATCH(U$5,Invulblad!$I$6:$W$6,0)&gt;0,IF(U$6="nvt",$F12,IF($F12&gt;=U$6,$F12,0))),"")</f>
        <v/>
      </c>
      <c r="V12" s="17" t="str">
        <f>IFERROR(IF(MATCH(V$5,Invulblad!$I$6:$W$6,0)&gt;0,IF(V$6="nvt",$F12,IF($F12&gt;=V$6,$F12,0))),"")</f>
        <v/>
      </c>
      <c r="W12" s="17" t="str">
        <f>IFERROR(IF(MATCH(W$5,Invulblad!$I$6:$W$6,0)&gt;0,IF(W$6="nvt",$F12,IF($F12&gt;=W$6,$F12,0))),"")</f>
        <v/>
      </c>
      <c r="X12" s="17" t="str">
        <f>IFERROR(IF(MATCH(X$5,Invulblad!$I$6:$W$6,0)&gt;0,IF(X$6="nvt",$F12,IF($F12&gt;=X$6,$F12,0))),"")</f>
        <v/>
      </c>
      <c r="Y12" s="17" t="str">
        <f>IFERROR(IF(MATCH(Y$5,Invulblad!$I$6:$W$6,0)&gt;0,IF(Y$6="nvt",$F12,IF($F12&gt;=Y$6,$F12,0))),"")</f>
        <v/>
      </c>
      <c r="Z12" s="17" t="str">
        <f>IFERROR(IF(MATCH(Z$5,Invulblad!$I$6:$W$6,0)&gt;0,IF(Z$6="nvt",$F12,IF($F12&gt;=Z$6,$F12,0))),"")</f>
        <v/>
      </c>
      <c r="AA12" s="17" t="str">
        <f>IFERROR(IF(MATCH(AA$5,Invulblad!$I$6:$W$6,0)&gt;0,IF(AA$6="nvt",$F12,IF($F12&gt;=AA$6,$F12,0))),"")</f>
        <v/>
      </c>
      <c r="AB12" s="17" t="str">
        <f>IFERROR(IF(MATCH(AB$5,Invulblad!$I$6:$W$6,0)&gt;0,IF(AB$6="nvt",$F12,IF($F12&gt;=AB$6,$F12,0))),"")</f>
        <v/>
      </c>
      <c r="AC12" s="17" t="str">
        <f>IFERROR(IF(MATCH(AC$5,Invulblad!$I$6:$W$6,0)&gt;0,IF(AC$6="nvt",$F12,IF($F12&gt;=AC$6,$F12,0))),"")</f>
        <v/>
      </c>
      <c r="AD12" s="65" t="str">
        <f>IFERROR(IF(MATCH(AD$5,Invulblad!$I$6:$W$6,0)&gt;0,IF(AD$6="nvt",$F12,IF($F12&gt;=AD$6,$F12,0))),"")</f>
        <v/>
      </c>
      <c r="AE12" s="17" t="str">
        <f>IFERROR(IF(MATCH(AE$5,Invulblad!$I$6:$W$6,0)&gt;0,IF(AE$6="nvt",$F12,IF($F12&gt;=AE$6,$F12,0))),"")</f>
        <v/>
      </c>
      <c r="AF12" s="17" t="str">
        <f>IFERROR(IF(MATCH(AF$5,Invulblad!$I$6:$W$6,0)&gt;0,IF(AF$6="nvt",$F12,IF($F12&gt;=AF$6,$F12,0))),"")</f>
        <v/>
      </c>
      <c r="AG12" s="17" t="str">
        <f>IFERROR(IF(MATCH(AG$5,Invulblad!$I$6:$W$6,0)&gt;0,IF(AG$6="nvt",$F12,IF($F12&gt;=AG$6,$F12,0))),"")</f>
        <v/>
      </c>
      <c r="AH12" s="53" t="str">
        <f>IFERROR(IF(MATCH(AH$5,Invulblad!$I$6:$W$6,0)&gt;0,IF(AH$6="nvt",$F12,IF($F12&gt;=AH$6,$F12,0))),"")</f>
        <v/>
      </c>
      <c r="AI12" s="23" t="str">
        <f>IFERROR(IF(MATCH(AI$5,Invulblad!$I$6:$W$6,0)&gt;0,IF(AI$6="nvt",$F12,IF($F12&gt;=AI$6,$F12,0))),"")</f>
        <v/>
      </c>
      <c r="AJ12" s="17" t="str">
        <f>IFERROR(IF(MATCH(AJ$5,Invulblad!$I$6:$W$6,0)&gt;0,IF(AJ$6="nvt",$F12,IF($F12&gt;=AJ$6,$F12,0))),"")</f>
        <v/>
      </c>
      <c r="AK12" s="17" t="str">
        <f>IFERROR(IF(MATCH(AK$5,Invulblad!$I$6:$W$6,0)&gt;0,IF(AK$6="nvt",$F12,IF($F12&gt;=AK$6,$F12,0))),"")</f>
        <v/>
      </c>
      <c r="AL12" s="17" t="str">
        <f>IFERROR(IF(MATCH(AL$5,Invulblad!$I$6:$W$6,0)&gt;0,IF(AL$6="nvt",$F12,IF($F12&gt;=AL$6,$F12,0))),"")</f>
        <v/>
      </c>
      <c r="AM12" s="17" t="str">
        <f>IFERROR(IF(MATCH(AM$5,Invulblad!$I$6:$W$6,0)&gt;0,IF(AM$6="nvt",$F12,IF($F12&gt;=AM$6,$F12,0))),"")</f>
        <v/>
      </c>
      <c r="AN12" s="65" t="str">
        <f>IFERROR(IF(MATCH(AN$5,Invulblad!$I$6:$W$6,0)&gt;0,IF(AN$6="nvt",$F12,IF($F12&gt;=AN$6,$F12,0))),"")</f>
        <v/>
      </c>
      <c r="AO12" s="17" t="str">
        <f>IFERROR(IF(MATCH(AO$5,Invulblad!$I$6:$W$6,0)&gt;0,IF(AO$6="nvt",$F12,IF($F12&gt;=AO$6,$F12,0))),"")</f>
        <v/>
      </c>
      <c r="AP12" s="17" t="str">
        <f>IFERROR(IF(MATCH(AP$5,Invulblad!$I$6:$W$6,0)&gt;0,IF(AP$6="nvt",$F12,IF($F12&gt;=AP$6,$F12,0))),"")</f>
        <v/>
      </c>
      <c r="AQ12" s="17" t="str">
        <f>IFERROR(IF(MATCH(AQ$5,Invulblad!$I$6:$W$6,0)&gt;0,IF(AQ$6="nvt",$F12,IF($F12&gt;=AQ$6,$F12,0))),"")</f>
        <v/>
      </c>
      <c r="AR12" s="17" t="str">
        <f>IFERROR(IF(MATCH(AR$5,Invulblad!$I$6:$W$6,0)&gt;0,IF(AR$6="nvt",$F12,IF($F12&gt;=AR$6,$F12,0))),"")</f>
        <v/>
      </c>
      <c r="AS12" s="17" t="str">
        <f>IFERROR(IF(MATCH(AS$5,Invulblad!$I$6:$W$6,0)&gt;0,IF(AS$6="nvt",$F12,IF($F12&gt;=AS$6,$F12,0))),"")</f>
        <v/>
      </c>
      <c r="AT12" s="17" t="str">
        <f>IFERROR(IF(MATCH(AT$5,Invulblad!$I$6:$W$6,0)&gt;0,IF(AT$6="nvt",$F12,IF($F12&gt;=AT$6,$F12,0))),"")</f>
        <v/>
      </c>
      <c r="AU12" s="17" t="str">
        <f>IFERROR(IF(MATCH(AU$5,Invulblad!$I$6:$W$6,0)&gt;0,IF(AU$6="nvt",$F12,IF($F12&gt;=AU$6,$F12,0))),"")</f>
        <v/>
      </c>
      <c r="AV12" s="17" t="str">
        <f>IFERROR(IF(MATCH(AV$5,Invulblad!$I$6:$W$6,0)&gt;0,IF(AV$6="nvt",$F12,IF($F12&gt;=AV$6,$F12,0))),"")</f>
        <v/>
      </c>
      <c r="AW12" s="17" t="str">
        <f>IFERROR(IF(MATCH(AW$5,Invulblad!$I$6:$W$6,0)&gt;0,IF(AW$6="nvt",$F12,IF($F12&gt;=AW$6,$F12,0))),"")</f>
        <v/>
      </c>
      <c r="AX12" s="17" t="str">
        <f>IFERROR(IF(MATCH(AX$5,Invulblad!$I$6:$W$6,0)&gt;0,IF(AX$6="nvt",$F12,IF($F12&gt;=AX$6,$F12,0))),"")</f>
        <v/>
      </c>
      <c r="AY12" s="17" t="str">
        <f>IFERROR(IF(MATCH(AY$5,Invulblad!$I$6:$W$6,0)&gt;0,IF(AY$6="nvt",$F12,IF($F12&gt;=AY$6,$F12,0))),"")</f>
        <v/>
      </c>
      <c r="AZ12" s="53" t="str">
        <f>IFERROR(IF(MATCH(AZ$5,Invulblad!$I$6:$W$6,0)&gt;0,IF(AZ$6="nvt",$F12,IF($F12&gt;=AZ$6,$F12,0))),"")</f>
        <v/>
      </c>
      <c r="BA12" s="23" t="str">
        <f>IFERROR(IF(MATCH(BA$5,Invulblad!$I$6:$W$6,0)&gt;0,IF(BA$6="nvt",$F12,IF($F12&gt;=BA$6,$F12,0))),"")</f>
        <v/>
      </c>
      <c r="BB12" s="65" t="str">
        <f>IFERROR(IF(MATCH(BB$5,Invulblad!$I$6:$W$6,0)&gt;0,IF(BB$6="nvt",$F12,IF($F12&gt;=BB$6,$F12,0))),"")</f>
        <v/>
      </c>
      <c r="BC12" s="45" t="str">
        <f>IFERROR(IF(MATCH(BC$5,Invulblad!$I$6:$W$6,0)&gt;0,IF(BC$6="nvt",$F12,IF($F12&gt;=BC$6,$F12,0))),"")</f>
        <v/>
      </c>
      <c r="BD12" s="45" t="str">
        <f>IFERROR(IF(MATCH(BD$5,Invulblad!$I$6:$W$6,0)&gt;0,IF(BD$6="nvt",$F12,IF($F12&gt;=BD$6,$F12,0))),"")</f>
        <v/>
      </c>
      <c r="BE12" s="17" t="str">
        <f>IFERROR(IF(MATCH(BE$5,Invulblad!$I$6:$W$6,0)&gt;0,IF(BE$6="nvt",$F12,IF($F12&gt;=BE$6,$F12,0))),"")</f>
        <v/>
      </c>
      <c r="BF12" s="53" t="str">
        <f>IFERROR(IF(MATCH(BF$5,Invulblad!$I$6:$W$6,0)&gt;0,IF(BF$6="nvt",$F12,IF($F12&gt;=BF$6,$F12,0))),"")</f>
        <v/>
      </c>
      <c r="BG12" s="23" t="str">
        <f>IFERROR(IF(MATCH(BG$5,Invulblad!$I$6:$W$6,0)&gt;0,IF(BG$6="nvt",$F12,IF($F12&gt;=BG$6,$F12,0))),"")</f>
        <v/>
      </c>
      <c r="BH12" s="65" t="str">
        <f>IFERROR(IF(MATCH(BH$5,Invulblad!$I$6:$W$6,0)&gt;0,IF(BH$6="nvt",$F12,IF($F12&gt;=BH$6,$F12,0))),"")</f>
        <v/>
      </c>
      <c r="BI12" s="17" t="str">
        <f>IFERROR(IF(MATCH(BI$5,Invulblad!$I$6:$W$6,0)&gt;0,IF(BI$6="nvt",$F12,IF($F12&gt;=BI$6,$F12,0))),"")</f>
        <v/>
      </c>
      <c r="BJ12" s="17" t="str">
        <f>IFERROR(IF(MATCH(BJ$5,Invulblad!$I$6:$W$6,0)&gt;0,IF(BJ$6="nvt",$F12,IF($F12&gt;=BJ$6,$F12,0))),"")</f>
        <v/>
      </c>
      <c r="BK12" s="53" t="str">
        <f>IFERROR(IF(MATCH(BK$5,Invulblad!$I$6:$W$6,0)&gt;0,IF(BK$6="nvt",$F12,IF($F12&gt;=BK$6,$F12,0))),"")</f>
        <v/>
      </c>
      <c r="BL12" s="23" t="str">
        <f>IFERROR(IF(MATCH(BL$5,Invulblad!$I$6:$W$6,0)&gt;0,IF(BL$6="nvt",$F12,IF($F12&gt;=BL$6,$F12,0))),"")</f>
        <v/>
      </c>
      <c r="BM12" s="53" t="str">
        <f>IFERROR(IF(MATCH(BM$5,Invulblad!$I$6:$W$6,0)&gt;0,IF(BM$6="nvt",$F12,IF($F12&gt;=BM$6,$F12,0))),"")</f>
        <v/>
      </c>
      <c r="BN12" s="24" t="str">
        <f>IFERROR(IF(MATCH(BN$5,Invulblad!$I$6:$W$6,0)&gt;0,IF(BN$6="nvt",$F12,IF($F12&gt;=BN$6,$F12,0))),"")</f>
        <v/>
      </c>
      <c r="BO12" s="3">
        <f>IFERROR(IF(MATCH(BO$5,Invulblad!$I$6:$W$6,0)&gt;0,IF(BO$6="nvt",$F12,IF($F12&gt;=BO$6,$F12,0))),"")</f>
        <v>0</v>
      </c>
      <c r="BP12" s="3">
        <f>IFERROR(IF(MATCH(BP$5,Invulblad!$I$6:$W$6,0)&gt;0,IF(BP$6="nvt",$F12,IF($F12&gt;=BP$6,$F12,0))),"")</f>
        <v>0</v>
      </c>
      <c r="BQ12" s="3">
        <f>IFERROR(IF(MATCH(BQ$5,Invulblad!$I$6:$W$6,0)&gt;0,IF(BQ$6="nvt",$F12,IF($F12&gt;=BQ$6,$F12,0))),"")</f>
        <v>0</v>
      </c>
      <c r="BR12" s="3">
        <f>IFERROR(IF(MATCH(BR$5,Invulblad!$I$6:$W$6,0)&gt;0,IF(BR$6="nvt",$F12,IF($F12&gt;=BR$6,$F12,0))),"")</f>
        <v>0</v>
      </c>
      <c r="BS12" s="25">
        <f>IFERROR(IF(MATCH(BS$5,Invulblad!$I$6:$W$6,0)&gt;0,IF(BS$6="nvt",$F12,IF($F12&gt;=BS$6,$F12,0))),"")</f>
        <v>0</v>
      </c>
      <c r="BT12" s="17" t="str">
        <f>IFERROR(IF(MATCH(BT$5,Invulblad!$I$6:$W$6,0)&gt;0,IF(BT$6="nvt",$F12,IF($F12&gt;=BT$6,$F12,0))),"")</f>
        <v/>
      </c>
      <c r="BU12" s="17" t="str">
        <f>IFERROR(IF(MATCH(BU$5,Invulblad!$I$6:$W$6,0)&gt;0,IF(BU$6="nvt",$F12,IF($F12&gt;=BU$6,$F12,0))),"")</f>
        <v/>
      </c>
      <c r="BV12" s="17" t="str">
        <f>IFERROR(IF(MATCH(BV$5,Invulblad!$I$6:$W$6,0)&gt;0,IF(BV$6="nvt",$F12,IF($F12&gt;=BV$6,$F12,0))),"")</f>
        <v/>
      </c>
      <c r="BW12" s="65" t="str">
        <f>IFERROR(IF(MATCH(BW$5,Invulblad!$I$6:$W$6,0)&gt;0,IF(BW$6="nvt",$F12,IF($F12&gt;=BW$6,$F12,0))),"")</f>
        <v/>
      </c>
    </row>
    <row r="13" spans="1:75" x14ac:dyDescent="0.2">
      <c r="A13" s="2"/>
      <c r="B13" s="24">
        <f>Invulblad!B7</f>
        <v>3</v>
      </c>
      <c r="C13" s="3" t="str">
        <f>Invulblad!C7</f>
        <v>Teststof 3</v>
      </c>
      <c r="D13" s="3">
        <f>Invulblad!D7</f>
        <v>0</v>
      </c>
      <c r="E13" s="3">
        <f>Invulblad!G7</f>
        <v>10000</v>
      </c>
      <c r="F13" s="25">
        <f>Invulblad!H7</f>
        <v>1</v>
      </c>
      <c r="G13" s="23" t="str">
        <f>IFERROR(IF(MATCH(G$5,Invulblad!$I$7:$W$7,0)&gt;0,IF(G$6="nvt",$F13,IF($F13&gt;=G$6,$F13,0))),"")</f>
        <v/>
      </c>
      <c r="H13" s="17" t="str">
        <f>IFERROR(IF(MATCH(H$5,Invulblad!$I$7:$W$7,0)&gt;0,IF(H$6="nvt",$F13,IF($F13&gt;=H$6,$F13,0))),"")</f>
        <v/>
      </c>
      <c r="I13" s="17" t="str">
        <f>IFERROR(IF(MATCH(I$5,Invulblad!$I$7:$W$7,0)&gt;0,IF(I$6="nvt",$F13,IF($F13&gt;=I$6,$F13,0))),"")</f>
        <v/>
      </c>
      <c r="J13" s="17" t="str">
        <f>IFERROR(IF(MATCH(J$5,Invulblad!$I$7:$W$7,0)&gt;0,IF(J$6="nvt",$F13,IF($F13&gt;=J$6,$F13,0))),"")</f>
        <v/>
      </c>
      <c r="K13" s="17" t="str">
        <f>IFERROR(IF(MATCH(K$5,Invulblad!$I$7:$W$7,0)&gt;0,IF(K$6="nvt",$F13,IF($F13&gt;=K$6,$F13,0))),"")</f>
        <v/>
      </c>
      <c r="L13" s="17" t="str">
        <f>IFERROR(IF(MATCH(L$5,Invulblad!$I$7:$W$7,0)&gt;0,IF(L$6="nvt",$F13,IF($F13&gt;=L$6,$F13,0))),"")</f>
        <v/>
      </c>
      <c r="M13" s="53" t="str">
        <f>IFERROR(IF(MATCH(M$5,Invulblad!$I$7:$W$7,0)&gt;0,IF(M$6="nvt",$F13,IF($F13&gt;=M$6,$F13,0))),"")</f>
        <v/>
      </c>
      <c r="N13" s="23" t="str">
        <f>IFERROR(IF(MATCH(N$5,Invulblad!$I$7:$W$7,0)&gt;0,IF(N$6="nvt",$F13,IF($F13&gt;=N$6,$F13,0))),"")</f>
        <v/>
      </c>
      <c r="O13" s="17" t="str">
        <f>IFERROR(IF(MATCH(O$5,Invulblad!$I$7:$W$7,0)&gt;0,IF(O$6="nvt",$F13,IF($F13&gt;=O$6,$F13,0))),"")</f>
        <v/>
      </c>
      <c r="P13" s="65" t="str">
        <f>IFERROR(IF(MATCH(P$5,Invulblad!$I$7:$W$7,0)&gt;0,IF(P$6="nvt",$F13,IF($F13&gt;=P$6,$F13,0))),"")</f>
        <v/>
      </c>
      <c r="Q13" s="23" t="str">
        <f>IFERROR(IF(MATCH(Q$5,Invulblad!$I$7:$W$7,0)&gt;0,IF(Q$6="nvt",$F13,IF($F13&gt;=Q$6,$F13,0))),"")</f>
        <v/>
      </c>
      <c r="R13" s="17" t="str">
        <f>IFERROR(IF(MATCH(R$5,Invulblad!$I$7:$W$7,0)&gt;0,IF(R$6="nvt",$F13,IF($F13&gt;=R$6,$F13,0))),"")</f>
        <v/>
      </c>
      <c r="S13" s="17" t="str">
        <f>IFERROR(IF(MATCH(S$5,Invulblad!$I$7:$W$7,0)&gt;0,IF(S$6="nvt",$F13,IF($F13&gt;=S$6,$F13,0))),"")</f>
        <v/>
      </c>
      <c r="T13" s="17" t="str">
        <f>IFERROR(IF(MATCH(T$5,Invulblad!$I$7:$W$7,0)&gt;0,IF(T$6="nvt",$F13,IF($F13&gt;=T$6,$F13,0))),"")</f>
        <v/>
      </c>
      <c r="U13" s="17" t="str">
        <f>IFERROR(IF(MATCH(U$5,Invulblad!$I$7:$W$7,0)&gt;0,IF(U$6="nvt",$F13,IF($F13&gt;=U$6,$F13,0))),"")</f>
        <v/>
      </c>
      <c r="V13" s="17" t="str">
        <f>IFERROR(IF(MATCH(V$5,Invulblad!$I$7:$W$7,0)&gt;0,IF(V$6="nvt",$F13,IF($F13&gt;=V$6,$F13,0))),"")</f>
        <v/>
      </c>
      <c r="W13" s="17" t="str">
        <f>IFERROR(IF(MATCH(W$5,Invulblad!$I$7:$W$7,0)&gt;0,IF(W$6="nvt",$F13,IF($F13&gt;=W$6,$F13,0))),"")</f>
        <v/>
      </c>
      <c r="X13" s="17" t="str">
        <f>IFERROR(IF(MATCH(X$5,Invulblad!$I$7:$W$7,0)&gt;0,IF(X$6="nvt",$F13,IF($F13&gt;=X$6,$F13,0))),"")</f>
        <v/>
      </c>
      <c r="Y13" s="17" t="str">
        <f>IFERROR(IF(MATCH(Y$5,Invulblad!$I$7:$W$7,0)&gt;0,IF(Y$6="nvt",$F13,IF($F13&gt;=Y$6,$F13,0))),"")</f>
        <v/>
      </c>
      <c r="Z13" s="17" t="str">
        <f>IFERROR(IF(MATCH(Z$5,Invulblad!$I$7:$W$7,0)&gt;0,IF(Z$6="nvt",$F13,IF($F13&gt;=Z$6,$F13,0))),"")</f>
        <v/>
      </c>
      <c r="AA13" s="17" t="str">
        <f>IFERROR(IF(MATCH(AA$5,Invulblad!$I$7:$W$7,0)&gt;0,IF(AA$6="nvt",$F13,IF($F13&gt;=AA$6,$F13,0))),"")</f>
        <v/>
      </c>
      <c r="AB13" s="17" t="str">
        <f>IFERROR(IF(MATCH(AB$5,Invulblad!$I$7:$W$7,0)&gt;0,IF(AB$6="nvt",$F13,IF($F13&gt;=AB$6,$F13,0))),"")</f>
        <v/>
      </c>
      <c r="AC13" s="17" t="str">
        <f>IFERROR(IF(MATCH(AC$5,Invulblad!$I$7:$W$7,0)&gt;0,IF(AC$6="nvt",$F13,IF($F13&gt;=AC$6,$F13,0))),"")</f>
        <v/>
      </c>
      <c r="AD13" s="65" t="str">
        <f>IFERROR(IF(MATCH(AD$5,Invulblad!$I$7:$W$7,0)&gt;0,IF(AD$6="nvt",$F13,IF($F13&gt;=AD$6,$F13,0))),"")</f>
        <v/>
      </c>
      <c r="AE13" s="17" t="str">
        <f>IFERROR(IF(MATCH(AE$5,Invulblad!$I$7:$W$7,0)&gt;0,IF(AE$6="nvt",$F13,IF($F13&gt;=AE$6,$F13,0))),"")</f>
        <v/>
      </c>
      <c r="AF13" s="17" t="str">
        <f>IFERROR(IF(MATCH(AF$5,Invulblad!$I$7:$W$7,0)&gt;0,IF(AF$6="nvt",$F13,IF($F13&gt;=AF$6,$F13,0))),"")</f>
        <v/>
      </c>
      <c r="AG13" s="17" t="str">
        <f>IFERROR(IF(MATCH(AG$5,Invulblad!$I$7:$W$7,0)&gt;0,IF(AG$6="nvt",$F13,IF($F13&gt;=AG$6,$F13,0))),"")</f>
        <v/>
      </c>
      <c r="AH13" s="53" t="str">
        <f>IFERROR(IF(MATCH(AH$5,Invulblad!$I$7:$W$7,0)&gt;0,IF(AH$6="nvt",$F13,IF($F13&gt;=AH$6,$F13,0))),"")</f>
        <v/>
      </c>
      <c r="AI13" s="23" t="str">
        <f>IFERROR(IF(MATCH(AI$5,Invulblad!$I$7:$W$7,0)&gt;0,IF(AI$6="nvt",$F13,IF($F13&gt;=AI$6,$F13,0))),"")</f>
        <v/>
      </c>
      <c r="AJ13" s="17" t="str">
        <f>IFERROR(IF(MATCH(AJ$5,Invulblad!$I$7:$W$7,0)&gt;0,IF(AJ$6="nvt",$F13,IF($F13&gt;=AJ$6,$F13,0))),"")</f>
        <v/>
      </c>
      <c r="AK13" s="17" t="str">
        <f>IFERROR(IF(MATCH(AK$5,Invulblad!$I$7:$W$7,0)&gt;0,IF(AK$6="nvt",$F13,IF($F13&gt;=AK$6,$F13,0))),"")</f>
        <v/>
      </c>
      <c r="AL13" s="17" t="str">
        <f>IFERROR(IF(MATCH(AL$5,Invulblad!$I$7:$W$7,0)&gt;0,IF(AL$6="nvt",$F13,IF($F13&gt;=AL$6,$F13,0))),"")</f>
        <v/>
      </c>
      <c r="AM13" s="17" t="str">
        <f>IFERROR(IF(MATCH(AM$5,Invulblad!$I$7:$W$7,0)&gt;0,IF(AM$6="nvt",$F13,IF($F13&gt;=AM$6,$F13,0))),"")</f>
        <v/>
      </c>
      <c r="AN13" s="65" t="str">
        <f>IFERROR(IF(MATCH(AN$5,Invulblad!$I$7:$W$7,0)&gt;0,IF(AN$6="nvt",$F13,IF($F13&gt;=AN$6,$F13,0))),"")</f>
        <v/>
      </c>
      <c r="AO13" s="17" t="str">
        <f>IFERROR(IF(MATCH(AO$5,Invulblad!$I$7:$W$7,0)&gt;0,IF(AO$6="nvt",$F13,IF($F13&gt;=AO$6,$F13,0))),"")</f>
        <v/>
      </c>
      <c r="AP13" s="17" t="str">
        <f>IFERROR(IF(MATCH(AP$5,Invulblad!$I$7:$W$7,0)&gt;0,IF(AP$6="nvt",$F13,IF($F13&gt;=AP$6,$F13,0))),"")</f>
        <v/>
      </c>
      <c r="AQ13" s="17" t="str">
        <f>IFERROR(IF(MATCH(AQ$5,Invulblad!$I$7:$W$7,0)&gt;0,IF(AQ$6="nvt",$F13,IF($F13&gt;=AQ$6,$F13,0))),"")</f>
        <v/>
      </c>
      <c r="AR13" s="17" t="str">
        <f>IFERROR(IF(MATCH(AR$5,Invulblad!$I$7:$W$7,0)&gt;0,IF(AR$6="nvt",$F13,IF($F13&gt;=AR$6,$F13,0))),"")</f>
        <v/>
      </c>
      <c r="AS13" s="17" t="str">
        <f>IFERROR(IF(MATCH(AS$5,Invulblad!$I$7:$W$7,0)&gt;0,IF(AS$6="nvt",$F13,IF($F13&gt;=AS$6,$F13,0))),"")</f>
        <v/>
      </c>
      <c r="AT13" s="17" t="str">
        <f>IFERROR(IF(MATCH(AT$5,Invulblad!$I$7:$W$7,0)&gt;0,IF(AT$6="nvt",$F13,IF($F13&gt;=AT$6,$F13,0))),"")</f>
        <v/>
      </c>
      <c r="AU13" s="17" t="str">
        <f>IFERROR(IF(MATCH(AU$5,Invulblad!$I$7:$W$7,0)&gt;0,IF(AU$6="nvt",$F13,IF($F13&gt;=AU$6,$F13,0))),"")</f>
        <v/>
      </c>
      <c r="AV13" s="17" t="str">
        <f>IFERROR(IF(MATCH(AV$5,Invulblad!$I$7:$W$7,0)&gt;0,IF(AV$6="nvt",$F13,IF($F13&gt;=AV$6,$F13,0))),"")</f>
        <v/>
      </c>
      <c r="AW13" s="17" t="str">
        <f>IFERROR(IF(MATCH(AW$5,Invulblad!$I$7:$W$7,0)&gt;0,IF(AW$6="nvt",$F13,IF($F13&gt;=AW$6,$F13,0))),"")</f>
        <v/>
      </c>
      <c r="AX13" s="17" t="str">
        <f>IFERROR(IF(MATCH(AX$5,Invulblad!$I$7:$W$7,0)&gt;0,IF(AX$6="nvt",$F13,IF($F13&gt;=AX$6,$F13,0))),"")</f>
        <v/>
      </c>
      <c r="AY13" s="17" t="str">
        <f>IFERROR(IF(MATCH(AY$5,Invulblad!$I$7:$W$7,0)&gt;0,IF(AY$6="nvt",$F13,IF($F13&gt;=AY$6,$F13,0))),"")</f>
        <v/>
      </c>
      <c r="AZ13" s="53" t="str">
        <f>IFERROR(IF(MATCH(AZ$5,Invulblad!$I$7:$W$7,0)&gt;0,IF(AZ$6="nvt",$F13,IF($F13&gt;=AZ$6,$F13,0))),"")</f>
        <v/>
      </c>
      <c r="BA13" s="23" t="str">
        <f>IFERROR(IF(MATCH(BA$5,Invulblad!$I$7:$W$7,0)&gt;0,IF(BA$6="nvt",$F13,IF($F13&gt;=BA$6,$F13,0))),"")</f>
        <v/>
      </c>
      <c r="BB13" s="65" t="str">
        <f>IFERROR(IF(MATCH(BB$5,Invulblad!$I$7:$W$7,0)&gt;0,IF(BB$6="nvt",$F13,IF($F13&gt;=BB$6,$F13,0))),"")</f>
        <v/>
      </c>
      <c r="BC13" s="45" t="str">
        <f>IFERROR(IF(MATCH(BC$5,Invulblad!$I$7:$W$7,0)&gt;0,IF(BC$6="nvt",$F13,IF($F13&gt;=BC$6,$F13,0))),"")</f>
        <v/>
      </c>
      <c r="BD13" s="45" t="str">
        <f>IFERROR(IF(MATCH(BD$5,Invulblad!$I$7:$W$7,0)&gt;0,IF(BD$6="nvt",$F13,IF($F13&gt;=BD$6,$F13,0))),"")</f>
        <v/>
      </c>
      <c r="BE13" s="17" t="str">
        <f>IFERROR(IF(MATCH(BE$5,Invulblad!$I$7:$W$7,0)&gt;0,IF(BE$6="nvt",$F13,IF($F13&gt;=BE$6,$F13,0))),"")</f>
        <v/>
      </c>
      <c r="BF13" s="53" t="str">
        <f>IFERROR(IF(MATCH(BF$5,Invulblad!$I$7:$W$7,0)&gt;0,IF(BF$6="nvt",$F13,IF($F13&gt;=BF$6,$F13,0))),"")</f>
        <v/>
      </c>
      <c r="BG13" s="23" t="str">
        <f>IFERROR(IF(MATCH(BG$5,Invulblad!$I$7:$W$7,0)&gt;0,IF(BG$6="nvt",$F13,IF($F13&gt;=BG$6,$F13,0))),"")</f>
        <v/>
      </c>
      <c r="BH13" s="65" t="str">
        <f>IFERROR(IF(MATCH(BH$5,Invulblad!$I$7:$W$7,0)&gt;0,IF(BH$6="nvt",$F13,IF($F13&gt;=BH$6,$F13,0))),"")</f>
        <v/>
      </c>
      <c r="BI13" s="17" t="str">
        <f>IFERROR(IF(MATCH(BI$5,Invulblad!$I$7:$W$7,0)&gt;0,IF(BI$6="nvt",$F13,IF($F13&gt;=BI$6,$F13,0))),"")</f>
        <v/>
      </c>
      <c r="BJ13" s="17" t="str">
        <f>IFERROR(IF(MATCH(BJ$5,Invulblad!$I$7:$W$7,0)&gt;0,IF(BJ$6="nvt",$F13,IF($F13&gt;=BJ$6,$F13,0))),"")</f>
        <v/>
      </c>
      <c r="BK13" s="53" t="str">
        <f>IFERROR(IF(MATCH(BK$5,Invulblad!$I$7:$W$7,0)&gt;0,IF(BK$6="nvt",$F13,IF($F13&gt;=BK$6,$F13,0))),"")</f>
        <v/>
      </c>
      <c r="BL13" s="23" t="str">
        <f>IFERROR(IF(MATCH(BL$5,Invulblad!$I$7:$W$7,0)&gt;0,IF(BL$6="nvt",$F13,IF($F13&gt;=BL$6,$F13,0))),"")</f>
        <v/>
      </c>
      <c r="BM13" s="53" t="str">
        <f>IFERROR(IF(MATCH(BM$5,Invulblad!$I$7:$W$7,0)&gt;0,IF(BM$6="nvt",$F13,IF($F13&gt;=BM$6,$F13,0))),"")</f>
        <v/>
      </c>
      <c r="BN13" s="24">
        <f>IFERROR(IF(MATCH(BN$5,Invulblad!$I$7:$W$7,0)&gt;0,IF(BN$6="nvt",$F13,IF($F13&gt;=BN$6,$F13,0))),"")</f>
        <v>1</v>
      </c>
      <c r="BO13" s="3">
        <f>IFERROR(IF(MATCH(BO$5,Invulblad!$I$7:$W$7,0)&gt;0,IF(BO$6="nvt",$F13,IF($F13&gt;=BO$6,$F13,0))),"")</f>
        <v>1</v>
      </c>
      <c r="BP13" s="3">
        <f>IFERROR(IF(MATCH(BP$5,Invulblad!$I$7:$W$7,0)&gt;0,IF(BP$6="nvt",$F13,IF($F13&gt;=BP$6,$F13,0))),"")</f>
        <v>1</v>
      </c>
      <c r="BQ13" s="3">
        <f>IFERROR(IF(MATCH(BQ$5,Invulblad!$I$7:$W$7,0)&gt;0,IF(BQ$6="nvt",$F13,IF($F13&gt;=BQ$6,$F13,0))),"")</f>
        <v>1</v>
      </c>
      <c r="BR13" s="3">
        <f>IFERROR(IF(MATCH(BR$5,Invulblad!$I$7:$W$7,0)&gt;0,IF(BR$6="nvt",$F13,IF($F13&gt;=BR$6,$F13,0))),"")</f>
        <v>1</v>
      </c>
      <c r="BS13" s="25">
        <f>IFERROR(IF(MATCH(BS$5,Invulblad!$I$7:$W$7,0)&gt;0,IF(BS$6="nvt",$F13,IF($F13&gt;=BS$6,$F13,0))),"")</f>
        <v>1</v>
      </c>
      <c r="BT13" s="17" t="str">
        <f>IFERROR(IF(MATCH(BT$5,Invulblad!$I$7:$W$7,0)&gt;0,IF(BT$6="nvt",$F13,IF($F13&gt;=BT$6,$F13,0))),"")</f>
        <v/>
      </c>
      <c r="BU13" s="17" t="str">
        <f>IFERROR(IF(MATCH(BU$5,Invulblad!$I$7:$W$7,0)&gt;0,IF(BU$6="nvt",$F13,IF($F13&gt;=BU$6,$F13,0))),"")</f>
        <v/>
      </c>
      <c r="BV13" s="17" t="str">
        <f>IFERROR(IF(MATCH(BV$5,Invulblad!$I$7:$W$7,0)&gt;0,IF(BV$6="nvt",$F13,IF($F13&gt;=BV$6,$F13,0))),"")</f>
        <v/>
      </c>
      <c r="BW13" s="65" t="str">
        <f>IFERROR(IF(MATCH(BW$5,Invulblad!$I$7:$W$7,0)&gt;0,IF(BW$6="nvt",$F13,IF($F13&gt;=BW$6,$F13,0))),"")</f>
        <v/>
      </c>
    </row>
    <row r="14" spans="1:75" x14ac:dyDescent="0.2">
      <c r="A14" s="2"/>
      <c r="B14" s="24">
        <f>Invulblad!B8</f>
        <v>4</v>
      </c>
      <c r="C14" s="3" t="str">
        <f>Invulblad!C8</f>
        <v>Teststof 4</v>
      </c>
      <c r="D14" s="3">
        <f>Invulblad!D8</f>
        <v>0</v>
      </c>
      <c r="E14" s="3">
        <f>Invulblad!G8</f>
        <v>0</v>
      </c>
      <c r="F14" s="25">
        <f>Invulblad!H8</f>
        <v>0</v>
      </c>
      <c r="G14" s="23" t="str">
        <f>IFERROR(IF(MATCH(G$5,Invulblad!$I$8:$W$8,0)&gt;0,IF(G$6="nvt",$F14,IF($F14&gt;=G$6,$F14,0))),"")</f>
        <v/>
      </c>
      <c r="H14" s="17" t="str">
        <f>IFERROR(IF(MATCH(H$5,Invulblad!$I$8:$W$8,0)&gt;0,IF(H$6="nvt",$F14,IF($F14&gt;=H$6,$F14,0))),"")</f>
        <v/>
      </c>
      <c r="I14" s="17" t="str">
        <f>IFERROR(IF(MATCH(I$5,Invulblad!$I$8:$W$8,0)&gt;0,IF(I$6="nvt",$F14,IF($F14&gt;=I$6,$F14,0))),"")</f>
        <v/>
      </c>
      <c r="J14" s="17" t="str">
        <f>IFERROR(IF(MATCH(J$5,Invulblad!$I$8:$W$8,0)&gt;0,IF(J$6="nvt",$F14,IF($F14&gt;=J$6,$F14,0))),"")</f>
        <v/>
      </c>
      <c r="K14" s="17" t="str">
        <f>IFERROR(IF(MATCH(K$5,Invulblad!$I$8:$W$8,0)&gt;0,IF(K$6="nvt",$F14,IF($F14&gt;=K$6,$F14,0))),"")</f>
        <v/>
      </c>
      <c r="L14" s="17" t="str">
        <f>IFERROR(IF(MATCH(L$5,Invulblad!$I$8:$W$8,0)&gt;0,IF(L$6="nvt",$F14,IF($F14&gt;=L$6,$F14,0))),"")</f>
        <v/>
      </c>
      <c r="M14" s="53" t="str">
        <f>IFERROR(IF(MATCH(M$5,Invulblad!$I$8:$W$8,0)&gt;0,IF(M$6="nvt",$F14,IF($F14&gt;=M$6,$F14,0))),"")</f>
        <v/>
      </c>
      <c r="N14" s="23" t="str">
        <f>IFERROR(IF(MATCH(N$5,Invulblad!$I$8:$W$8,0)&gt;0,IF(N$6="nvt",$F14,IF($F14&gt;=N$6,$F14,0))),"")</f>
        <v/>
      </c>
      <c r="O14" s="17" t="str">
        <f>IFERROR(IF(MATCH(O$5,Invulblad!$I$8:$W$8,0)&gt;0,IF(O$6="nvt",$F14,IF($F14&gt;=O$6,$F14,0))),"")</f>
        <v/>
      </c>
      <c r="P14" s="65" t="str">
        <f>IFERROR(IF(MATCH(P$5,Invulblad!$I$8:$W$8,0)&gt;0,IF(P$6="nvt",$F14,IF($F14&gt;=P$6,$F14,0))),"")</f>
        <v/>
      </c>
      <c r="Q14" s="23" t="str">
        <f>IFERROR(IF(MATCH(Q$5,Invulblad!$I$8:$W$8,0)&gt;0,IF(Q$6="nvt",$F14,IF($F14&gt;=Q$6,$F14,0))),"")</f>
        <v/>
      </c>
      <c r="R14" s="17" t="str">
        <f>IFERROR(IF(MATCH(R$5,Invulblad!$I$8:$W$8,0)&gt;0,IF(R$6="nvt",$F14,IF($F14&gt;=R$6,$F14,0))),"")</f>
        <v/>
      </c>
      <c r="S14" s="17" t="str">
        <f>IFERROR(IF(MATCH(S$5,Invulblad!$I$8:$W$8,0)&gt;0,IF(S$6="nvt",$F14,IF($F14&gt;=S$6,$F14,0))),"")</f>
        <v/>
      </c>
      <c r="T14" s="17" t="str">
        <f>IFERROR(IF(MATCH(T$5,Invulblad!$I$8:$W$8,0)&gt;0,IF(T$6="nvt",$F14,IF($F14&gt;=T$6,$F14,0))),"")</f>
        <v/>
      </c>
      <c r="U14" s="17" t="str">
        <f>IFERROR(IF(MATCH(U$5,Invulblad!$I$8:$W$8,0)&gt;0,IF(U$6="nvt",$F14,IF($F14&gt;=U$6,$F14,0))),"")</f>
        <v/>
      </c>
      <c r="V14" s="17" t="str">
        <f>IFERROR(IF(MATCH(V$5,Invulblad!$I$8:$W$8,0)&gt;0,IF(V$6="nvt",$F14,IF($F14&gt;=V$6,$F14,0))),"")</f>
        <v/>
      </c>
      <c r="W14" s="17" t="str">
        <f>IFERROR(IF(MATCH(W$5,Invulblad!$I$8:$W$8,0)&gt;0,IF(W$6="nvt",$F14,IF($F14&gt;=W$6,$F14,0))),"")</f>
        <v/>
      </c>
      <c r="X14" s="17" t="str">
        <f>IFERROR(IF(MATCH(X$5,Invulblad!$I$8:$W$8,0)&gt;0,IF(X$6="nvt",$F14,IF($F14&gt;=X$6,$F14,0))),"")</f>
        <v/>
      </c>
      <c r="Y14" s="17" t="str">
        <f>IFERROR(IF(MATCH(Y$5,Invulblad!$I$8:$W$8,0)&gt;0,IF(Y$6="nvt",$F14,IF($F14&gt;=Y$6,$F14,0))),"")</f>
        <v/>
      </c>
      <c r="Z14" s="17" t="str">
        <f>IFERROR(IF(MATCH(Z$5,Invulblad!$I$8:$W$8,0)&gt;0,IF(Z$6="nvt",$F14,IF($F14&gt;=Z$6,$F14,0))),"")</f>
        <v/>
      </c>
      <c r="AA14" s="17" t="str">
        <f>IFERROR(IF(MATCH(AA$5,Invulblad!$I$8:$W$8,0)&gt;0,IF(AA$6="nvt",$F14,IF($F14&gt;=AA$6,$F14,0))),"")</f>
        <v/>
      </c>
      <c r="AB14" s="17" t="str">
        <f>IFERROR(IF(MATCH(AB$5,Invulblad!$I$8:$W$8,0)&gt;0,IF(AB$6="nvt",$F14,IF($F14&gt;=AB$6,$F14,0))),"")</f>
        <v/>
      </c>
      <c r="AC14" s="17" t="str">
        <f>IFERROR(IF(MATCH(AC$5,Invulblad!$I$8:$W$8,0)&gt;0,IF(AC$6="nvt",$F14,IF($F14&gt;=AC$6,$F14,0))),"")</f>
        <v/>
      </c>
      <c r="AD14" s="65" t="str">
        <f>IFERROR(IF(MATCH(AD$5,Invulblad!$I$8:$W$8,0)&gt;0,IF(AD$6="nvt",$F14,IF($F14&gt;=AD$6,$F14,0))),"")</f>
        <v/>
      </c>
      <c r="AE14" s="17" t="str">
        <f>IFERROR(IF(MATCH(AE$5,Invulblad!$I$8:$W$8,0)&gt;0,IF(AE$6="nvt",$F14,IF($F14&gt;=AE$6,$F14,0))),"")</f>
        <v/>
      </c>
      <c r="AF14" s="17" t="str">
        <f>IFERROR(IF(MATCH(AF$5,Invulblad!$I$8:$W$8,0)&gt;0,IF(AF$6="nvt",$F14,IF($F14&gt;=AF$6,$F14,0))),"")</f>
        <v/>
      </c>
      <c r="AG14" s="17" t="str">
        <f>IFERROR(IF(MATCH(AG$5,Invulblad!$I$8:$W$8,0)&gt;0,IF(AG$6="nvt",$F14,IF($F14&gt;=AG$6,$F14,0))),"")</f>
        <v/>
      </c>
      <c r="AH14" s="53" t="str">
        <f>IFERROR(IF(MATCH(AH$5,Invulblad!$I$8:$W$8,0)&gt;0,IF(AH$6="nvt",$F14,IF($F14&gt;=AH$6,$F14,0))),"")</f>
        <v/>
      </c>
      <c r="AI14" s="23" t="str">
        <f>IFERROR(IF(MATCH(AI$5,Invulblad!$I$8:$W$8,0)&gt;0,IF(AI$6="nvt",$F14,IF($F14&gt;=AI$6,$F14,0))),"")</f>
        <v/>
      </c>
      <c r="AJ14" s="17" t="str">
        <f>IFERROR(IF(MATCH(AJ$5,Invulblad!$I$8:$W$8,0)&gt;0,IF(AJ$6="nvt",$F14,IF($F14&gt;=AJ$6,$F14,0))),"")</f>
        <v/>
      </c>
      <c r="AK14" s="17" t="str">
        <f>IFERROR(IF(MATCH(AK$5,Invulblad!$I$8:$W$8,0)&gt;0,IF(AK$6="nvt",$F14,IF($F14&gt;=AK$6,$F14,0))),"")</f>
        <v/>
      </c>
      <c r="AL14" s="17" t="str">
        <f>IFERROR(IF(MATCH(AL$5,Invulblad!$I$8:$W$8,0)&gt;0,IF(AL$6="nvt",$F14,IF($F14&gt;=AL$6,$F14,0))),"")</f>
        <v/>
      </c>
      <c r="AM14" s="17" t="str">
        <f>IFERROR(IF(MATCH(AM$5,Invulblad!$I$8:$W$8,0)&gt;0,IF(AM$6="nvt",$F14,IF($F14&gt;=AM$6,$F14,0))),"")</f>
        <v/>
      </c>
      <c r="AN14" s="65" t="str">
        <f>IFERROR(IF(MATCH(AN$5,Invulblad!$I$8:$W$8,0)&gt;0,IF(AN$6="nvt",$F14,IF($F14&gt;=AN$6,$F14,0))),"")</f>
        <v/>
      </c>
      <c r="AO14" s="17" t="str">
        <f>IFERROR(IF(MATCH(AO$5,Invulblad!$I$8:$W$8,0)&gt;0,IF(AO$6="nvt",$F14,IF($F14&gt;=AO$6,$F14,0))),"")</f>
        <v/>
      </c>
      <c r="AP14" s="17" t="str">
        <f>IFERROR(IF(MATCH(AP$5,Invulblad!$I$8:$W$8,0)&gt;0,IF(AP$6="nvt",$F14,IF($F14&gt;=AP$6,$F14,0))),"")</f>
        <v/>
      </c>
      <c r="AQ14" s="17" t="str">
        <f>IFERROR(IF(MATCH(AQ$5,Invulblad!$I$8:$W$8,0)&gt;0,IF(AQ$6="nvt",$F14,IF($F14&gt;=AQ$6,$F14,0))),"")</f>
        <v/>
      </c>
      <c r="AR14" s="17" t="str">
        <f>IFERROR(IF(MATCH(AR$5,Invulblad!$I$8:$W$8,0)&gt;0,IF(AR$6="nvt",$F14,IF($F14&gt;=AR$6,$F14,0))),"")</f>
        <v/>
      </c>
      <c r="AS14" s="17" t="str">
        <f>IFERROR(IF(MATCH(AS$5,Invulblad!$I$8:$W$8,0)&gt;0,IF(AS$6="nvt",$F14,IF($F14&gt;=AS$6,$F14,0))),"")</f>
        <v/>
      </c>
      <c r="AT14" s="17" t="str">
        <f>IFERROR(IF(MATCH(AT$5,Invulblad!$I$8:$W$8,0)&gt;0,IF(AT$6="nvt",$F14,IF($F14&gt;=AT$6,$F14,0))),"")</f>
        <v/>
      </c>
      <c r="AU14" s="17" t="str">
        <f>IFERROR(IF(MATCH(AU$5,Invulblad!$I$8:$W$8,0)&gt;0,IF(AU$6="nvt",$F14,IF($F14&gt;=AU$6,$F14,0))),"")</f>
        <v/>
      </c>
      <c r="AV14" s="17" t="str">
        <f>IFERROR(IF(MATCH(AV$5,Invulblad!$I$8:$W$8,0)&gt;0,IF(AV$6="nvt",$F14,IF($F14&gt;=AV$6,$F14,0))),"")</f>
        <v/>
      </c>
      <c r="AW14" s="17" t="str">
        <f>IFERROR(IF(MATCH(AW$5,Invulblad!$I$8:$W$8,0)&gt;0,IF(AW$6="nvt",$F14,IF($F14&gt;=AW$6,$F14,0))),"")</f>
        <v/>
      </c>
      <c r="AX14" s="17" t="str">
        <f>IFERROR(IF(MATCH(AX$5,Invulblad!$I$8:$W$8,0)&gt;0,IF(AX$6="nvt",$F14,IF($F14&gt;=AX$6,$F14,0))),"")</f>
        <v/>
      </c>
      <c r="AY14" s="17" t="str">
        <f>IFERROR(IF(MATCH(AY$5,Invulblad!$I$8:$W$8,0)&gt;0,IF(AY$6="nvt",$F14,IF($F14&gt;=AY$6,$F14,0))),"")</f>
        <v/>
      </c>
      <c r="AZ14" s="53" t="str">
        <f>IFERROR(IF(MATCH(AZ$5,Invulblad!$I$8:$W$8,0)&gt;0,IF(AZ$6="nvt",$F14,IF($F14&gt;=AZ$6,$F14,0))),"")</f>
        <v/>
      </c>
      <c r="BA14" s="23" t="str">
        <f>IFERROR(IF(MATCH(BA$5,Invulblad!$I$8:$W$8,0)&gt;0,IF(BA$6="nvt",$F14,IF($F14&gt;=BA$6,$F14,0))),"")</f>
        <v/>
      </c>
      <c r="BB14" s="65" t="str">
        <f>IFERROR(IF(MATCH(BB$5,Invulblad!$I$8:$W$8,0)&gt;0,IF(BB$6="nvt",$F14,IF($F14&gt;=BB$6,$F14,0))),"")</f>
        <v/>
      </c>
      <c r="BC14" s="45" t="str">
        <f>IFERROR(IF(MATCH(BC$5,Invulblad!$I$8:$W$8,0)&gt;0,IF(BC$6="nvt",$F14,IF($F14&gt;=BC$6,$F14,0))),"")</f>
        <v/>
      </c>
      <c r="BD14" s="45" t="str">
        <f>IFERROR(IF(MATCH(BD$5,Invulblad!$I$8:$W$8,0)&gt;0,IF(BD$6="nvt",$F14,IF($F14&gt;=BD$6,$F14,0))),"")</f>
        <v/>
      </c>
      <c r="BE14" s="17" t="str">
        <f>IFERROR(IF(MATCH(BE$5,Invulblad!$I$8:$W$8,0)&gt;0,IF(BE$6="nvt",$F14,IF($F14&gt;=BE$6,$F14,0))),"")</f>
        <v/>
      </c>
      <c r="BF14" s="53" t="str">
        <f>IFERROR(IF(MATCH(BF$5,Invulblad!$I$8:$W$8,0)&gt;0,IF(BF$6="nvt",$F14,IF($F14&gt;=BF$6,$F14,0))),"")</f>
        <v/>
      </c>
      <c r="BG14" s="23" t="str">
        <f>IFERROR(IF(MATCH(BG$5,Invulblad!$I$8:$W$8,0)&gt;0,IF(BG$6="nvt",$F14,IF($F14&gt;=BG$6,$F14,0))),"")</f>
        <v/>
      </c>
      <c r="BH14" s="65" t="str">
        <f>IFERROR(IF(MATCH(BH$5,Invulblad!$I$8:$W$8,0)&gt;0,IF(BH$6="nvt",$F14,IF($F14&gt;=BH$6,$F14,0))),"")</f>
        <v/>
      </c>
      <c r="BI14" s="17" t="str">
        <f>IFERROR(IF(MATCH(BI$5,Invulblad!$I$8:$W$8,0)&gt;0,IF(BI$6="nvt",$F14,IF($F14&gt;=BI$6,$F14,0))),"")</f>
        <v/>
      </c>
      <c r="BJ14" s="17" t="str">
        <f>IFERROR(IF(MATCH(BJ$5,Invulblad!$I$8:$W$8,0)&gt;0,IF(BJ$6="nvt",$F14,IF($F14&gt;=BJ$6,$F14,0))),"")</f>
        <v/>
      </c>
      <c r="BK14" s="53" t="str">
        <f>IFERROR(IF(MATCH(BK$5,Invulblad!$I$8:$W$8,0)&gt;0,IF(BK$6="nvt",$F14,IF($F14&gt;=BK$6,$F14,0))),"")</f>
        <v/>
      </c>
      <c r="BL14" s="23" t="str">
        <f>IFERROR(IF(MATCH(BL$5,Invulblad!$I$8:$W$8,0)&gt;0,IF(BL$6="nvt",$F14,IF($F14&gt;=BL$6,$F14,0))),"")</f>
        <v/>
      </c>
      <c r="BM14" s="53" t="str">
        <f>IFERROR(IF(MATCH(BM$5,Invulblad!$I$8:$W$8,0)&gt;0,IF(BM$6="nvt",$F14,IF($F14&gt;=BM$6,$F14,0))),"")</f>
        <v/>
      </c>
      <c r="BN14" s="24">
        <f>IFERROR(IF(MATCH(BN$5,Invulblad!$I$8:$W$8,0)&gt;0,IF(BN$6="nvt",$F14,IF($F14&gt;=BN$6,$F14,0))),"")</f>
        <v>0</v>
      </c>
      <c r="BO14" s="3">
        <f>IFERROR(IF(MATCH(BO$5,Invulblad!$I$8:$W$8,0)&gt;0,IF(BO$6="nvt",$F14,IF($F14&gt;=BO$6,$F14,0))),"")</f>
        <v>0</v>
      </c>
      <c r="BP14" s="3">
        <f>IFERROR(IF(MATCH(BP$5,Invulblad!$I$8:$W$8,0)&gt;0,IF(BP$6="nvt",$F14,IF($F14&gt;=BP$6,$F14,0))),"")</f>
        <v>0</v>
      </c>
      <c r="BQ14" s="3">
        <f>IFERROR(IF(MATCH(BQ$5,Invulblad!$I$8:$W$8,0)&gt;0,IF(BQ$6="nvt",$F14,IF($F14&gt;=BQ$6,$F14,0))),"")</f>
        <v>0</v>
      </c>
      <c r="BR14" s="3">
        <f>IFERROR(IF(MATCH(BR$5,Invulblad!$I$8:$W$8,0)&gt;0,IF(BR$6="nvt",$F14,IF($F14&gt;=BR$6,$F14,0))),"")</f>
        <v>0</v>
      </c>
      <c r="BS14" s="25">
        <f>IFERROR(IF(MATCH(BS$5,Invulblad!$I$8:$W$8,0)&gt;0,IF(BS$6="nvt",$F14,IF($F14&gt;=BS$6,$F14,0))),"")</f>
        <v>0</v>
      </c>
      <c r="BT14" s="17" t="str">
        <f>IFERROR(IF(MATCH(BT$5,Invulblad!$I$8:$W$8,0)&gt;0,IF(BT$6="nvt",$F14,IF($F14&gt;=BT$6,$F14,0))),"")</f>
        <v/>
      </c>
      <c r="BU14" s="17" t="str">
        <f>IFERROR(IF(MATCH(BU$5,Invulblad!$I$8:$W$8,0)&gt;0,IF(BU$6="nvt",$F14,IF($F14&gt;=BU$6,$F14,0))),"")</f>
        <v/>
      </c>
      <c r="BV14" s="17" t="str">
        <f>IFERROR(IF(MATCH(BV$5,Invulblad!$I$8:$W$8,0)&gt;0,IF(BV$6="nvt",$F14,IF($F14&gt;=BV$6,$F14,0))),"")</f>
        <v/>
      </c>
      <c r="BW14" s="65" t="str">
        <f>IFERROR(IF(MATCH(BW$5,Invulblad!$I$8:$W$8,0)&gt;0,IF(BW$6="nvt",$F14,IF($F14&gt;=BW$6,$F14,0))),"")</f>
        <v/>
      </c>
    </row>
    <row r="15" spans="1:75" x14ac:dyDescent="0.2">
      <c r="A15" s="2"/>
      <c r="B15" s="24">
        <f>Invulblad!B9</f>
        <v>5</v>
      </c>
      <c r="C15" s="3" t="str">
        <f>Invulblad!C9</f>
        <v>Teststof 5</v>
      </c>
      <c r="D15" s="3" t="str">
        <f>Invulblad!D9</f>
        <v>1-123-125-1</v>
      </c>
      <c r="E15" s="3">
        <f>Invulblad!G9</f>
        <v>500000</v>
      </c>
      <c r="F15" s="25">
        <f>Invulblad!H9</f>
        <v>50</v>
      </c>
      <c r="G15" s="23" t="str">
        <f>IFERROR(IF(MATCH(G$5,Invulblad!$I$9:$W$9,0)&gt;0,IF(G$6="nvt",$F15,IF($F15&gt;=G$6,$F15,0))),"")</f>
        <v/>
      </c>
      <c r="H15" s="17" t="str">
        <f>IFERROR(IF(MATCH(H$5,Invulblad!$I$9:$W$9,0)&gt;0,IF(H$6="nvt",$F15,IF($F15&gt;=H$6,$F15,0))),"")</f>
        <v/>
      </c>
      <c r="I15" s="17" t="str">
        <f>IFERROR(IF(MATCH(I$5,Invulblad!$I$9:$W$9,0)&gt;0,IF(I$6="nvt",$F15,IF($F15&gt;=I$6,$F15,0))),"")</f>
        <v/>
      </c>
      <c r="J15" s="17" t="str">
        <f>IFERROR(IF(MATCH(J$5,Invulblad!$I$9:$W$9,0)&gt;0,IF(J$6="nvt",$F15,IF($F15&gt;=J$6,$F15,0))),"")</f>
        <v/>
      </c>
      <c r="K15" s="17" t="str">
        <f>IFERROR(IF(MATCH(K$5,Invulblad!$I$9:$W$9,0)&gt;0,IF(K$6="nvt",$F15,IF($F15&gt;=K$6,$F15,0))),"")</f>
        <v/>
      </c>
      <c r="L15" s="17" t="str">
        <f>IFERROR(IF(MATCH(L$5,Invulblad!$I$9:$W$9,0)&gt;0,IF(L$6="nvt",$F15,IF($F15&gt;=L$6,$F15,0))),"")</f>
        <v/>
      </c>
      <c r="M15" s="53" t="str">
        <f>IFERROR(IF(MATCH(M$5,Invulblad!$I$9:$W$9,0)&gt;0,IF(M$6="nvt",$F15,IF($F15&gt;=M$6,$F15,0))),"")</f>
        <v/>
      </c>
      <c r="N15" s="23" t="str">
        <f>IFERROR(IF(MATCH(N$5,Invulblad!$I$9:$W$9,0)&gt;0,IF(N$6="nvt",$F15,IF($F15&gt;=N$6,$F15,0))),"")</f>
        <v/>
      </c>
      <c r="O15" s="17" t="str">
        <f>IFERROR(IF(MATCH(O$5,Invulblad!$I$9:$W$9,0)&gt;0,IF(O$6="nvt",$F15,IF($F15&gt;=O$6,$F15,0))),"")</f>
        <v/>
      </c>
      <c r="P15" s="65" t="str">
        <f>IFERROR(IF(MATCH(P$5,Invulblad!$I$9:$W$9,0)&gt;0,IF(P$6="nvt",$F15,IF($F15&gt;=P$6,$F15,0))),"")</f>
        <v/>
      </c>
      <c r="Q15" s="23" t="str">
        <f>IFERROR(IF(MATCH(Q$5,Invulblad!$I$9:$W$9,0)&gt;0,IF(Q$6="nvt",$F15,IF($F15&gt;=Q$6,$F15,0))),"")</f>
        <v/>
      </c>
      <c r="R15" s="17" t="str">
        <f>IFERROR(IF(MATCH(R$5,Invulblad!$I$9:$W$9,0)&gt;0,IF(R$6="nvt",$F15,IF($F15&gt;=R$6,$F15,0))),"")</f>
        <v/>
      </c>
      <c r="S15" s="17" t="str">
        <f>IFERROR(IF(MATCH(S$5,Invulblad!$I$9:$W$9,0)&gt;0,IF(S$6="nvt",$F15,IF($F15&gt;=S$6,$F15,0))),"")</f>
        <v/>
      </c>
      <c r="T15" s="17" t="str">
        <f>IFERROR(IF(MATCH(T$5,Invulblad!$I$9:$W$9,0)&gt;0,IF(T$6="nvt",$F15,IF($F15&gt;=T$6,$F15,0))),"")</f>
        <v/>
      </c>
      <c r="U15" s="17" t="str">
        <f>IFERROR(IF(MATCH(U$5,Invulblad!$I$9:$W$9,0)&gt;0,IF(U$6="nvt",$F15,IF($F15&gt;=U$6,$F15,0))),"")</f>
        <v/>
      </c>
      <c r="V15" s="17" t="str">
        <f>IFERROR(IF(MATCH(V$5,Invulblad!$I$9:$W$9,0)&gt;0,IF(V$6="nvt",$F15,IF($F15&gt;=V$6,$F15,0))),"")</f>
        <v/>
      </c>
      <c r="W15" s="17" t="str">
        <f>IFERROR(IF(MATCH(W$5,Invulblad!$I$9:$W$9,0)&gt;0,IF(W$6="nvt",$F15,IF($F15&gt;=W$6,$F15,0))),"")</f>
        <v/>
      </c>
      <c r="X15" s="17" t="str">
        <f>IFERROR(IF(MATCH(X$5,Invulblad!$I$9:$W$9,0)&gt;0,IF(X$6="nvt",$F15,IF($F15&gt;=X$6,$F15,0))),"")</f>
        <v/>
      </c>
      <c r="Y15" s="17" t="str">
        <f>IFERROR(IF(MATCH(Y$5,Invulblad!$I$9:$W$9,0)&gt;0,IF(Y$6="nvt",$F15,IF($F15&gt;=Y$6,$F15,0))),"")</f>
        <v/>
      </c>
      <c r="Z15" s="17" t="str">
        <f>IFERROR(IF(MATCH(Z$5,Invulblad!$I$9:$W$9,0)&gt;0,IF(Z$6="nvt",$F15,IF($F15&gt;=Z$6,$F15,0))),"")</f>
        <v/>
      </c>
      <c r="AA15" s="17" t="str">
        <f>IFERROR(IF(MATCH(AA$5,Invulblad!$I$9:$W$9,0)&gt;0,IF(AA$6="nvt",$F15,IF($F15&gt;=AA$6,$F15,0))),"")</f>
        <v/>
      </c>
      <c r="AB15" s="17" t="str">
        <f>IFERROR(IF(MATCH(AB$5,Invulblad!$I$9:$W$9,0)&gt;0,IF(AB$6="nvt",$F15,IF($F15&gt;=AB$6,$F15,0))),"")</f>
        <v/>
      </c>
      <c r="AC15" s="17" t="str">
        <f>IFERROR(IF(MATCH(AC$5,Invulblad!$I$9:$W$9,0)&gt;0,IF(AC$6="nvt",$F15,IF($F15&gt;=AC$6,$F15,0))),"")</f>
        <v/>
      </c>
      <c r="AD15" s="65" t="str">
        <f>IFERROR(IF(MATCH(AD$5,Invulblad!$I$9:$W$9,0)&gt;0,IF(AD$6="nvt",$F15,IF($F15&gt;=AD$6,$F15,0))),"")</f>
        <v/>
      </c>
      <c r="AE15" s="17" t="str">
        <f>IFERROR(IF(MATCH(AE$5,Invulblad!$I$9:$W$9,0)&gt;0,IF(AE$6="nvt",$F15,IF($F15&gt;=AE$6,$F15,0))),"")</f>
        <v/>
      </c>
      <c r="AF15" s="17" t="str">
        <f>IFERROR(IF(MATCH(AF$5,Invulblad!$I$9:$W$9,0)&gt;0,IF(AF$6="nvt",$F15,IF($F15&gt;=AF$6,$F15,0))),"")</f>
        <v/>
      </c>
      <c r="AG15" s="17" t="str">
        <f>IFERROR(IF(MATCH(AG$5,Invulblad!$I$9:$W$9,0)&gt;0,IF(AG$6="nvt",$F15,IF($F15&gt;=AG$6,$F15,0))),"")</f>
        <v/>
      </c>
      <c r="AH15" s="53" t="str">
        <f>IFERROR(IF(MATCH(AH$5,Invulblad!$I$9:$W$9,0)&gt;0,IF(AH$6="nvt",$F15,IF($F15&gt;=AH$6,$F15,0))),"")</f>
        <v/>
      </c>
      <c r="AI15" s="23" t="str">
        <f>IFERROR(IF(MATCH(AI$5,Invulblad!$I$9:$W$9,0)&gt;0,IF(AI$6="nvt",$F15,IF($F15&gt;=AI$6,$F15,0))),"")</f>
        <v/>
      </c>
      <c r="AJ15" s="17" t="str">
        <f>IFERROR(IF(MATCH(AJ$5,Invulblad!$I$9:$W$9,0)&gt;0,IF(AJ$6="nvt",$F15,IF($F15&gt;=AJ$6,$F15,0))),"")</f>
        <v/>
      </c>
      <c r="AK15" s="17" t="str">
        <f>IFERROR(IF(MATCH(AK$5,Invulblad!$I$9:$W$9,0)&gt;0,IF(AK$6="nvt",$F15,IF($F15&gt;=AK$6,$F15,0))),"")</f>
        <v/>
      </c>
      <c r="AL15" s="17" t="str">
        <f>IFERROR(IF(MATCH(AL$5,Invulblad!$I$9:$W$9,0)&gt;0,IF(AL$6="nvt",$F15,IF($F15&gt;=AL$6,$F15,0))),"")</f>
        <v/>
      </c>
      <c r="AM15" s="17" t="str">
        <f>IFERROR(IF(MATCH(AM$5,Invulblad!$I$9:$W$9,0)&gt;0,IF(AM$6="nvt",$F15,IF($F15&gt;=AM$6,$F15,0))),"")</f>
        <v/>
      </c>
      <c r="AN15" s="65">
        <f>IFERROR(IF(MATCH(AN$5,Invulblad!$I$9:$W$9,0)&gt;0,IF(AN$6="nvt",$F15,IF($F15&gt;=AN$6,$F15,0))),"")</f>
        <v>50</v>
      </c>
      <c r="AO15" s="17" t="str">
        <f>IFERROR(IF(MATCH(AO$5,Invulblad!$I$9:$W$9,0)&gt;0,IF(AO$6="nvt",$F15,IF($F15&gt;=AO$6,$F15,0))),"")</f>
        <v/>
      </c>
      <c r="AP15" s="17" t="str">
        <f>IFERROR(IF(MATCH(AP$5,Invulblad!$I$9:$W$9,0)&gt;0,IF(AP$6="nvt",$F15,IF($F15&gt;=AP$6,$F15,0))),"")</f>
        <v/>
      </c>
      <c r="AQ15" s="17" t="str">
        <f>IFERROR(IF(MATCH(AQ$5,Invulblad!$I$9:$W$9,0)&gt;0,IF(AQ$6="nvt",$F15,IF($F15&gt;=AQ$6,$F15,0))),"")</f>
        <v/>
      </c>
      <c r="AR15" s="17" t="str">
        <f>IFERROR(IF(MATCH(AR$5,Invulblad!$I$9:$W$9,0)&gt;0,IF(AR$6="nvt",$F15,IF($F15&gt;=AR$6,$F15,0))),"")</f>
        <v/>
      </c>
      <c r="AS15" s="17" t="str">
        <f>IFERROR(IF(MATCH(AS$5,Invulblad!$I$9:$W$9,0)&gt;0,IF(AS$6="nvt",$F15,IF($F15&gt;=AS$6,$F15,0))),"")</f>
        <v/>
      </c>
      <c r="AT15" s="17" t="str">
        <f>IFERROR(IF(MATCH(AT$5,Invulblad!$I$9:$W$9,0)&gt;0,IF(AT$6="nvt",$F15,IF($F15&gt;=AT$6,$F15,0))),"")</f>
        <v/>
      </c>
      <c r="AU15" s="17" t="str">
        <f>IFERROR(IF(MATCH(AU$5,Invulblad!$I$9:$W$9,0)&gt;0,IF(AU$6="nvt",$F15,IF($F15&gt;=AU$6,$F15,0))),"")</f>
        <v/>
      </c>
      <c r="AV15" s="17" t="str">
        <f>IFERROR(IF(MATCH(AV$5,Invulblad!$I$9:$W$9,0)&gt;0,IF(AV$6="nvt",$F15,IF($F15&gt;=AV$6,$F15,0))),"")</f>
        <v/>
      </c>
      <c r="AW15" s="17" t="str">
        <f>IFERROR(IF(MATCH(AW$5,Invulblad!$I$9:$W$9,0)&gt;0,IF(AW$6="nvt",$F15,IF($F15&gt;=AW$6,$F15,0))),"")</f>
        <v/>
      </c>
      <c r="AX15" s="17" t="str">
        <f>IFERROR(IF(MATCH(AX$5,Invulblad!$I$9:$W$9,0)&gt;0,IF(AX$6="nvt",$F15,IF($F15&gt;=AX$6,$F15,0))),"")</f>
        <v/>
      </c>
      <c r="AY15" s="17" t="str">
        <f>IFERROR(IF(MATCH(AY$5,Invulblad!$I$9:$W$9,0)&gt;0,IF(AY$6="nvt",$F15,IF($F15&gt;=AY$6,$F15,0))),"")</f>
        <v/>
      </c>
      <c r="AZ15" s="53" t="str">
        <f>IFERROR(IF(MATCH(AZ$5,Invulblad!$I$9:$W$9,0)&gt;0,IF(AZ$6="nvt",$F15,IF($F15&gt;=AZ$6,$F15,0))),"")</f>
        <v/>
      </c>
      <c r="BA15" s="23" t="str">
        <f>IFERROR(IF(MATCH(BA$5,Invulblad!$I$9:$W$9,0)&gt;0,IF(BA$6="nvt",$F15,IF($F15&gt;=BA$6,$F15,0))),"")</f>
        <v/>
      </c>
      <c r="BB15" s="65" t="str">
        <f>IFERROR(IF(MATCH(BB$5,Invulblad!$I$9:$W$9,0)&gt;0,IF(BB$6="nvt",$F15,IF($F15&gt;=BB$6,$F15,0))),"")</f>
        <v/>
      </c>
      <c r="BC15" s="45" t="str">
        <f>IFERROR(IF(MATCH(BC$5,Invulblad!$I$9:$W$9,0)&gt;0,IF(BC$6="nvt",$F15,IF($F15&gt;=BC$6,$F15,0))),"")</f>
        <v/>
      </c>
      <c r="BD15" s="45" t="str">
        <f>IFERROR(IF(MATCH(BD$5,Invulblad!$I$9:$W$9,0)&gt;0,IF(BD$6="nvt",$F15,IF($F15&gt;=BD$6,$F15,0))),"")</f>
        <v/>
      </c>
      <c r="BE15" s="17" t="str">
        <f>IFERROR(IF(MATCH(BE$5,Invulblad!$I$9:$W$9,0)&gt;0,IF(BE$6="nvt",$F15,IF($F15&gt;=BE$6,$F15,0))),"")</f>
        <v/>
      </c>
      <c r="BF15" s="53" t="str">
        <f>IFERROR(IF(MATCH(BF$5,Invulblad!$I$9:$W$9,0)&gt;0,IF(BF$6="nvt",$F15,IF($F15&gt;=BF$6,$F15,0))),"")</f>
        <v/>
      </c>
      <c r="BG15" s="23" t="str">
        <f>IFERROR(IF(MATCH(BG$5,Invulblad!$I$9:$W$9,0)&gt;0,IF(BG$6="nvt",$F15,IF($F15&gt;=BG$6,$F15,0))),"")</f>
        <v/>
      </c>
      <c r="BH15" s="65" t="str">
        <f>IFERROR(IF(MATCH(BH$5,Invulblad!$I$9:$W$9,0)&gt;0,IF(BH$6="nvt",$F15,IF($F15&gt;=BH$6,$F15,0))),"")</f>
        <v/>
      </c>
      <c r="BI15" s="17" t="str">
        <f>IFERROR(IF(MATCH(BI$5,Invulblad!$I$9:$W$9,0)&gt;0,IF(BI$6="nvt",$F15,IF($F15&gt;=BI$6,$F15,0))),"")</f>
        <v/>
      </c>
      <c r="BJ15" s="17" t="str">
        <f>IFERROR(IF(MATCH(BJ$5,Invulblad!$I$9:$W$9,0)&gt;0,IF(BJ$6="nvt",$F15,IF($F15&gt;=BJ$6,$F15,0))),"")</f>
        <v/>
      </c>
      <c r="BK15" s="53" t="str">
        <f>IFERROR(IF(MATCH(BK$5,Invulblad!$I$9:$W$9,0)&gt;0,IF(BK$6="nvt",$F15,IF($F15&gt;=BK$6,$F15,0))),"")</f>
        <v/>
      </c>
      <c r="BL15" s="23" t="str">
        <f>IFERROR(IF(MATCH(BL$5,Invulblad!$I$9:$W$9,0)&gt;0,IF(BL$6="nvt",$F15,IF($F15&gt;=BL$6,$F15,0))),"")</f>
        <v/>
      </c>
      <c r="BM15" s="53" t="str">
        <f>IFERROR(IF(MATCH(BM$5,Invulblad!$I$9:$W$9,0)&gt;0,IF(BM$6="nvt",$F15,IF($F15&gt;=BM$6,$F15,0))),"")</f>
        <v/>
      </c>
      <c r="BN15" s="24" t="str">
        <f>IFERROR(IF(MATCH(BN$5,Invulblad!$I$9:$W$9,0)&gt;0,IF(BN$6="nvt",$F15,IF($F15&gt;=BN$6,$F15,0))),"")</f>
        <v/>
      </c>
      <c r="BO15" s="3" t="str">
        <f>IFERROR(IF(MATCH(BO$5,Invulblad!$I$9:$W$9,0)&gt;0,IF(BO$6="nvt",$F15,IF($F15&gt;=BO$6,$F15,0))),"")</f>
        <v/>
      </c>
      <c r="BP15" s="3" t="str">
        <f>IFERROR(IF(MATCH(BP$5,Invulblad!$I$9:$W$9,0)&gt;0,IF(BP$6="nvt",$F15,IF($F15&gt;=BP$6,$F15,0))),"")</f>
        <v/>
      </c>
      <c r="BQ15" s="3" t="str">
        <f>IFERROR(IF(MATCH(BQ$5,Invulblad!$I$9:$W$9,0)&gt;0,IF(BQ$6="nvt",$F15,IF($F15&gt;=BQ$6,$F15,0))),"")</f>
        <v/>
      </c>
      <c r="BR15" s="3" t="str">
        <f>IFERROR(IF(MATCH(BR$5,Invulblad!$I$9:$W$9,0)&gt;0,IF(BR$6="nvt",$F15,IF($F15&gt;=BR$6,$F15,0))),"")</f>
        <v/>
      </c>
      <c r="BS15" s="25" t="str">
        <f>IFERROR(IF(MATCH(BS$5,Invulblad!$I$9:$W$9,0)&gt;0,IF(BS$6="nvt",$F15,IF($F15&gt;=BS$6,$F15,0))),"")</f>
        <v/>
      </c>
      <c r="BT15" s="17" t="str">
        <f>IFERROR(IF(MATCH(BT$5,Invulblad!$I$9:$W$9,0)&gt;0,IF(BT$6="nvt",$F15,IF($F15&gt;=BT$6,$F15,0))),"")</f>
        <v/>
      </c>
      <c r="BU15" s="17" t="str">
        <f>IFERROR(IF(MATCH(BU$5,Invulblad!$I$9:$W$9,0)&gt;0,IF(BU$6="nvt",$F15,IF($F15&gt;=BU$6,$F15,0))),"")</f>
        <v/>
      </c>
      <c r="BV15" s="17" t="str">
        <f>IFERROR(IF(MATCH(BV$5,Invulblad!$I$9:$W$9,0)&gt;0,IF(BV$6="nvt",$F15,IF($F15&gt;=BV$6,$F15,0))),"")</f>
        <v/>
      </c>
      <c r="BW15" s="65" t="str">
        <f>IFERROR(IF(MATCH(BW$5,Invulblad!$I$9:$W$9,0)&gt;0,IF(BW$6="nvt",$F15,IF($F15&gt;=BW$6,$F15,0))),"")</f>
        <v/>
      </c>
    </row>
    <row r="16" spans="1:75" x14ac:dyDescent="0.2">
      <c r="A16" s="2"/>
      <c r="B16" s="24">
        <f>Invulblad!B10</f>
        <v>6</v>
      </c>
      <c r="C16" s="3">
        <f>Invulblad!C10</f>
        <v>0</v>
      </c>
      <c r="D16" s="3">
        <f>Invulblad!D10</f>
        <v>0</v>
      </c>
      <c r="E16" s="3">
        <f>Invulblad!G10</f>
        <v>0</v>
      </c>
      <c r="F16" s="25">
        <f>Invulblad!H10</f>
        <v>0</v>
      </c>
      <c r="G16" s="23" t="str">
        <f>IFERROR(IF(MATCH(G$5,Invulblad!$I$10:$W$10,0)&gt;0,IF(G$6="nvt",$F16,IF($F16&gt;=G$6,$F16,0))),"")</f>
        <v/>
      </c>
      <c r="H16" s="17" t="str">
        <f>IFERROR(IF(MATCH(H$5,Invulblad!$I$10:$W$10,0)&gt;0,IF(H$6="nvt",$F16,IF($F16&gt;=H$6,$F16,0))),"")</f>
        <v/>
      </c>
      <c r="I16" s="17" t="str">
        <f>IFERROR(IF(MATCH(I$5,Invulblad!$I$10:$W$10,0)&gt;0,IF(I$6="nvt",$F16,IF($F16&gt;=I$6,$F16,0))),"")</f>
        <v/>
      </c>
      <c r="J16" s="17" t="str">
        <f>IFERROR(IF(MATCH(J$5,Invulblad!$I$10:$W$10,0)&gt;0,IF(J$6="nvt",$F16,IF($F16&gt;=J$6,$F16,0))),"")</f>
        <v/>
      </c>
      <c r="K16" s="17" t="str">
        <f>IFERROR(IF(MATCH(K$5,Invulblad!$I$10:$W$10,0)&gt;0,IF(K$6="nvt",$F16,IF($F16&gt;=K$6,$F16,0))),"")</f>
        <v/>
      </c>
      <c r="L16" s="17" t="str">
        <f>IFERROR(IF(MATCH(L$5,Invulblad!$I$10:$W$10,0)&gt;0,IF(L$6="nvt",$F16,IF($F16&gt;=L$6,$F16,0))),"")</f>
        <v/>
      </c>
      <c r="M16" s="53" t="str">
        <f>IFERROR(IF(MATCH(M$5,Invulblad!$I$10:$W$10,0)&gt;0,IF(M$6="nvt",$F16,IF($F16&gt;=M$6,$F16,0))),"")</f>
        <v/>
      </c>
      <c r="N16" s="23" t="str">
        <f>IFERROR(IF(MATCH(N$5,Invulblad!$I$10:$W$10,0)&gt;0,IF(N$6="nvt",$F16,IF($F16&gt;=N$6,$F16,0))),"")</f>
        <v/>
      </c>
      <c r="O16" s="17" t="str">
        <f>IFERROR(IF(MATCH(O$5,Invulblad!$I$10:$W$10,0)&gt;0,IF(O$6="nvt",$F16,IF($F16&gt;=O$6,$F16,0))),"")</f>
        <v/>
      </c>
      <c r="P16" s="65" t="str">
        <f>IFERROR(IF(MATCH(P$5,Invulblad!$I$10:$W$10,0)&gt;0,IF(P$6="nvt",$F16,IF($F16&gt;=P$6,$F16,0))),"")</f>
        <v/>
      </c>
      <c r="Q16" s="23" t="str">
        <f>IFERROR(IF(MATCH(Q$5,Invulblad!$I$10:$W$10,0)&gt;0,IF(Q$6="nvt",$F16,IF($F16&gt;=Q$6,$F16,0))),"")</f>
        <v/>
      </c>
      <c r="R16" s="17" t="str">
        <f>IFERROR(IF(MATCH(R$5,Invulblad!$I$10:$W$10,0)&gt;0,IF(R$6="nvt",$F16,IF($F16&gt;=R$6,$F16,0))),"")</f>
        <v/>
      </c>
      <c r="S16" s="17" t="str">
        <f>IFERROR(IF(MATCH(S$5,Invulblad!$I$10:$W$10,0)&gt;0,IF(S$6="nvt",$F16,IF($F16&gt;=S$6,$F16,0))),"")</f>
        <v/>
      </c>
      <c r="T16" s="17" t="str">
        <f>IFERROR(IF(MATCH(T$5,Invulblad!$I$10:$W$10,0)&gt;0,IF(T$6="nvt",$F16,IF($F16&gt;=T$6,$F16,0))),"")</f>
        <v/>
      </c>
      <c r="U16" s="17" t="str">
        <f>IFERROR(IF(MATCH(U$5,Invulblad!$I$10:$W$10,0)&gt;0,IF(U$6="nvt",$F16,IF($F16&gt;=U$6,$F16,0))),"")</f>
        <v/>
      </c>
      <c r="V16" s="17" t="str">
        <f>IFERROR(IF(MATCH(V$5,Invulblad!$I$10:$W$10,0)&gt;0,IF(V$6="nvt",$F16,IF($F16&gt;=V$6,$F16,0))),"")</f>
        <v/>
      </c>
      <c r="W16" s="17" t="str">
        <f>IFERROR(IF(MATCH(W$5,Invulblad!$I$10:$W$10,0)&gt;0,IF(W$6="nvt",$F16,IF($F16&gt;=W$6,$F16,0))),"")</f>
        <v/>
      </c>
      <c r="X16" s="17" t="str">
        <f>IFERROR(IF(MATCH(X$5,Invulblad!$I$10:$W$10,0)&gt;0,IF(X$6="nvt",$F16,IF($F16&gt;=X$6,$F16,0))),"")</f>
        <v/>
      </c>
      <c r="Y16" s="17" t="str">
        <f>IFERROR(IF(MATCH(Y$5,Invulblad!$I$10:$W$10,0)&gt;0,IF(Y$6="nvt",$F16,IF($F16&gt;=Y$6,$F16,0))),"")</f>
        <v/>
      </c>
      <c r="Z16" s="17" t="str">
        <f>IFERROR(IF(MATCH(Z$5,Invulblad!$I$10:$W$10,0)&gt;0,IF(Z$6="nvt",$F16,IF($F16&gt;=Z$6,$F16,0))),"")</f>
        <v/>
      </c>
      <c r="AA16" s="17" t="str">
        <f>IFERROR(IF(MATCH(AA$5,Invulblad!$I$10:$W$10,0)&gt;0,IF(AA$6="nvt",$F16,IF($F16&gt;=AA$6,$F16,0))),"")</f>
        <v/>
      </c>
      <c r="AB16" s="17" t="str">
        <f>IFERROR(IF(MATCH(AB$5,Invulblad!$I$10:$W$10,0)&gt;0,IF(AB$6="nvt",$F16,IF($F16&gt;=AB$6,$F16,0))),"")</f>
        <v/>
      </c>
      <c r="AC16" s="17" t="str">
        <f>IFERROR(IF(MATCH(AC$5,Invulblad!$I$10:$W$10,0)&gt;0,IF(AC$6="nvt",$F16,IF($F16&gt;=AC$6,$F16,0))),"")</f>
        <v/>
      </c>
      <c r="AD16" s="65" t="str">
        <f>IFERROR(IF(MATCH(AD$5,Invulblad!$I$10:$W$10,0)&gt;0,IF(AD$6="nvt",$F16,IF($F16&gt;=AD$6,$F16,0))),"")</f>
        <v/>
      </c>
      <c r="AE16" s="17" t="str">
        <f>IFERROR(IF(MATCH(AE$5,Invulblad!$I$10:$W$10,0)&gt;0,IF(AE$6="nvt",$F16,IF($F16&gt;=AE$6,$F16,0))),"")</f>
        <v/>
      </c>
      <c r="AF16" s="17" t="str">
        <f>IFERROR(IF(MATCH(AF$5,Invulblad!$I$10:$W$10,0)&gt;0,IF(AF$6="nvt",$F16,IF($F16&gt;=AF$6,$F16,0))),"")</f>
        <v/>
      </c>
      <c r="AG16" s="17" t="str">
        <f>IFERROR(IF(MATCH(AG$5,Invulblad!$I$10:$W$10,0)&gt;0,IF(AG$6="nvt",$F16,IF($F16&gt;=AG$6,$F16,0))),"")</f>
        <v/>
      </c>
      <c r="AH16" s="53" t="str">
        <f>IFERROR(IF(MATCH(AH$5,Invulblad!$I$10:$W$10,0)&gt;0,IF(AH$6="nvt",$F16,IF($F16&gt;=AH$6,$F16,0))),"")</f>
        <v/>
      </c>
      <c r="AI16" s="23" t="str">
        <f>IFERROR(IF(MATCH(AI$5,Invulblad!$I$10:$W$10,0)&gt;0,IF(AI$6="nvt",$F16,IF($F16&gt;=AI$6,$F16,0))),"")</f>
        <v/>
      </c>
      <c r="AJ16" s="17" t="str">
        <f>IFERROR(IF(MATCH(AJ$5,Invulblad!$I$10:$W$10,0)&gt;0,IF(AJ$6="nvt",$F16,IF($F16&gt;=AJ$6,$F16,0))),"")</f>
        <v/>
      </c>
      <c r="AK16" s="17" t="str">
        <f>IFERROR(IF(MATCH(AK$5,Invulblad!$I$10:$W$10,0)&gt;0,IF(AK$6="nvt",$F16,IF($F16&gt;=AK$6,$F16,0))),"")</f>
        <v/>
      </c>
      <c r="AL16" s="17" t="str">
        <f>IFERROR(IF(MATCH(AL$5,Invulblad!$I$10:$W$10,0)&gt;0,IF(AL$6="nvt",$F16,IF($F16&gt;=AL$6,$F16,0))),"")</f>
        <v/>
      </c>
      <c r="AM16" s="17" t="str">
        <f>IFERROR(IF(MATCH(AM$5,Invulblad!$I$10:$W$10,0)&gt;0,IF(AM$6="nvt",$F16,IF($F16&gt;=AM$6,$F16,0))),"")</f>
        <v/>
      </c>
      <c r="AN16" s="65" t="str">
        <f>IFERROR(IF(MATCH(AN$5,Invulblad!$I$10:$W$10,0)&gt;0,IF(AN$6="nvt",$F16,IF($F16&gt;=AN$6,$F16,0))),"")</f>
        <v/>
      </c>
      <c r="AO16" s="17" t="str">
        <f>IFERROR(IF(MATCH(AO$5,Invulblad!$I$10:$W$10,0)&gt;0,IF(AO$6="nvt",$F16,IF($F16&gt;=AO$6,$F16,0))),"")</f>
        <v/>
      </c>
      <c r="AP16" s="17" t="str">
        <f>IFERROR(IF(MATCH(AP$5,Invulblad!$I$10:$W$10,0)&gt;0,IF(AP$6="nvt",$F16,IF($F16&gt;=AP$6,$F16,0))),"")</f>
        <v/>
      </c>
      <c r="AQ16" s="17" t="str">
        <f>IFERROR(IF(MATCH(AQ$5,Invulblad!$I$10:$W$10,0)&gt;0,IF(AQ$6="nvt",$F16,IF($F16&gt;=AQ$6,$F16,0))),"")</f>
        <v/>
      </c>
      <c r="AR16" s="17" t="str">
        <f>IFERROR(IF(MATCH(AR$5,Invulblad!$I$10:$W$10,0)&gt;0,IF(AR$6="nvt",$F16,IF($F16&gt;=AR$6,$F16,0))),"")</f>
        <v/>
      </c>
      <c r="AS16" s="17" t="str">
        <f>IFERROR(IF(MATCH(AS$5,Invulblad!$I$10:$W$10,0)&gt;0,IF(AS$6="nvt",$F16,IF($F16&gt;=AS$6,$F16,0))),"")</f>
        <v/>
      </c>
      <c r="AT16" s="17" t="str">
        <f>IFERROR(IF(MATCH(AT$5,Invulblad!$I$10:$W$10,0)&gt;0,IF(AT$6="nvt",$F16,IF($F16&gt;=AT$6,$F16,0))),"")</f>
        <v/>
      </c>
      <c r="AU16" s="17" t="str">
        <f>IFERROR(IF(MATCH(AU$5,Invulblad!$I$10:$W$10,0)&gt;0,IF(AU$6="nvt",$F16,IF($F16&gt;=AU$6,$F16,0))),"")</f>
        <v/>
      </c>
      <c r="AV16" s="17" t="str">
        <f>IFERROR(IF(MATCH(AV$5,Invulblad!$I$10:$W$10,0)&gt;0,IF(AV$6="nvt",$F16,IF($F16&gt;=AV$6,$F16,0))),"")</f>
        <v/>
      </c>
      <c r="AW16" s="17" t="str">
        <f>IFERROR(IF(MATCH(AW$5,Invulblad!$I$10:$W$10,0)&gt;0,IF(AW$6="nvt",$F16,IF($F16&gt;=AW$6,$F16,0))),"")</f>
        <v/>
      </c>
      <c r="AX16" s="17" t="str">
        <f>IFERROR(IF(MATCH(AX$5,Invulblad!$I$10:$W$10,0)&gt;0,IF(AX$6="nvt",$F16,IF($F16&gt;=AX$6,$F16,0))),"")</f>
        <v/>
      </c>
      <c r="AY16" s="17" t="str">
        <f>IFERROR(IF(MATCH(AY$5,Invulblad!$I$10:$W$10,0)&gt;0,IF(AY$6="nvt",$F16,IF($F16&gt;=AY$6,$F16,0))),"")</f>
        <v/>
      </c>
      <c r="AZ16" s="53" t="str">
        <f>IFERROR(IF(MATCH(AZ$5,Invulblad!$I$10:$W$10,0)&gt;0,IF(AZ$6="nvt",$F16,IF($F16&gt;=AZ$6,$F16,0))),"")</f>
        <v/>
      </c>
      <c r="BA16" s="23" t="str">
        <f>IFERROR(IF(MATCH(BA$5,Invulblad!$I$10:$W$10,0)&gt;0,IF(BA$6="nvt",$F16,IF($F16&gt;=BA$6,$F16,0))),"")</f>
        <v/>
      </c>
      <c r="BB16" s="65" t="str">
        <f>IFERROR(IF(MATCH(BB$5,Invulblad!$I$10:$W$10,0)&gt;0,IF(BB$6="nvt",$F16,IF($F16&gt;=BB$6,$F16,0))),"")</f>
        <v/>
      </c>
      <c r="BC16" s="45" t="str">
        <f>IFERROR(IF(MATCH(BC$5,Invulblad!$I$10:$W$10,0)&gt;0,IF(BC$6="nvt",$F16,IF($F16&gt;=BC$6,$F16,0))),"")</f>
        <v/>
      </c>
      <c r="BD16" s="45" t="str">
        <f>IFERROR(IF(MATCH(BD$5,Invulblad!$I$10:$W$10,0)&gt;0,IF(BD$6="nvt",$F16,IF($F16&gt;=BD$6,$F16,0))),"")</f>
        <v/>
      </c>
      <c r="BE16" s="17" t="str">
        <f>IFERROR(IF(MATCH(BE$5,Invulblad!$I$10:$W$10,0)&gt;0,IF(BE$6="nvt",$F16,IF($F16&gt;=BE$6,$F16,0))),"")</f>
        <v/>
      </c>
      <c r="BF16" s="53" t="str">
        <f>IFERROR(IF(MATCH(BF$5,Invulblad!$I$10:$W$10,0)&gt;0,IF(BF$6="nvt",$F16,IF($F16&gt;=BF$6,$F16,0))),"")</f>
        <v/>
      </c>
      <c r="BG16" s="23" t="str">
        <f>IFERROR(IF(MATCH(BG$5,Invulblad!$I$10:$W$10,0)&gt;0,IF(BG$6="nvt",$F16,IF($F16&gt;=BG$6,$F16,0))),"")</f>
        <v/>
      </c>
      <c r="BH16" s="65" t="str">
        <f>IFERROR(IF(MATCH(BH$5,Invulblad!$I$10:$W$10,0)&gt;0,IF(BH$6="nvt",$F16,IF($F16&gt;=BH$6,$F16,0))),"")</f>
        <v/>
      </c>
      <c r="BI16" s="17" t="str">
        <f>IFERROR(IF(MATCH(BI$5,Invulblad!$I$10:$W$10,0)&gt;0,IF(BI$6="nvt",$F16,IF($F16&gt;=BI$6,$F16,0))),"")</f>
        <v/>
      </c>
      <c r="BJ16" s="17" t="str">
        <f>IFERROR(IF(MATCH(BJ$5,Invulblad!$I$10:$W$10,0)&gt;0,IF(BJ$6="nvt",$F16,IF($F16&gt;=BJ$6,$F16,0))),"")</f>
        <v/>
      </c>
      <c r="BK16" s="53" t="str">
        <f>IFERROR(IF(MATCH(BK$5,Invulblad!$I$10:$W$10,0)&gt;0,IF(BK$6="nvt",$F16,IF($F16&gt;=BK$6,$F16,0))),"")</f>
        <v/>
      </c>
      <c r="BL16" s="23" t="str">
        <f>IFERROR(IF(MATCH(BL$5,Invulblad!$I$10:$W$10,0)&gt;0,IF(BL$6="nvt",$F16,IF($F16&gt;=BL$6,$F16,0))),"")</f>
        <v/>
      </c>
      <c r="BM16" s="53" t="str">
        <f>IFERROR(IF(MATCH(BM$5,Invulblad!$I$10:$W$10,0)&gt;0,IF(BM$6="nvt",$F16,IF($F16&gt;=BM$6,$F16,0))),"")</f>
        <v/>
      </c>
      <c r="BN16" s="24" t="str">
        <f>IFERROR(IF(MATCH(BN$5,Invulblad!$I$10:$W$10,0)&gt;0,IF(BN$6="nvt",$F16,IF($F16&gt;=BN$6,$F16,0))),"")</f>
        <v/>
      </c>
      <c r="BO16" s="3" t="str">
        <f>IFERROR(IF(MATCH(BO$5,Invulblad!$I$10:$W$10,0)&gt;0,IF(BO$6="nvt",$F16,IF($F16&gt;=BO$6,$F16,0))),"")</f>
        <v/>
      </c>
      <c r="BP16" s="3" t="str">
        <f>IFERROR(IF(MATCH(BP$5,Invulblad!$I$10:$W$10,0)&gt;0,IF(BP$6="nvt",$F16,IF($F16&gt;=BP$6,$F16,0))),"")</f>
        <v/>
      </c>
      <c r="BQ16" s="3" t="str">
        <f>IFERROR(IF(MATCH(BQ$5,Invulblad!$I$10:$W$10,0)&gt;0,IF(BQ$6="nvt",$F16,IF($F16&gt;=BQ$6,$F16,0))),"")</f>
        <v/>
      </c>
      <c r="BR16" s="3" t="str">
        <f>IFERROR(IF(MATCH(BR$5,Invulblad!$I$10:$W$10,0)&gt;0,IF(BR$6="nvt",$F16,IF($F16&gt;=BR$6,$F16,0))),"")</f>
        <v/>
      </c>
      <c r="BS16" s="25" t="str">
        <f>IFERROR(IF(MATCH(BS$5,Invulblad!$I$10:$W$10,0)&gt;0,IF(BS$6="nvt",$F16,IF($F16&gt;=BS$6,$F16,0))),"")</f>
        <v/>
      </c>
      <c r="BT16" s="17" t="str">
        <f>IFERROR(IF(MATCH(BT$5,Invulblad!$I$10:$W$10,0)&gt;0,IF(BT$6="nvt",$F16,IF($F16&gt;=BT$6,$F16,0))),"")</f>
        <v/>
      </c>
      <c r="BU16" s="17" t="str">
        <f>IFERROR(IF(MATCH(BU$5,Invulblad!$I$10:$W$10,0)&gt;0,IF(BU$6="nvt",$F16,IF($F16&gt;=BU$6,$F16,0))),"")</f>
        <v/>
      </c>
      <c r="BV16" s="17" t="str">
        <f>IFERROR(IF(MATCH(BV$5,Invulblad!$I$10:$W$10,0)&gt;0,IF(BV$6="nvt",$F16,IF($F16&gt;=BV$6,$F16,0))),"")</f>
        <v/>
      </c>
      <c r="BW16" s="65" t="str">
        <f>IFERROR(IF(MATCH(BW$5,Invulblad!$I$10:$W$10,0)&gt;0,IF(BW$6="nvt",$F16,IF($F16&gt;=BW$6,$F16,0))),"")</f>
        <v/>
      </c>
    </row>
    <row r="17" spans="1:75" x14ac:dyDescent="0.2">
      <c r="A17" s="2"/>
      <c r="B17" s="24">
        <f>Invulblad!B11</f>
        <v>7</v>
      </c>
      <c r="C17" s="3">
        <f>Invulblad!C11</f>
        <v>0</v>
      </c>
      <c r="D17" s="3">
        <f>Invulblad!D11</f>
        <v>0</v>
      </c>
      <c r="E17" s="3">
        <f>Invulblad!G11</f>
        <v>0</v>
      </c>
      <c r="F17" s="25">
        <f>Invulblad!H11</f>
        <v>0</v>
      </c>
      <c r="G17" s="23" t="str">
        <f>IFERROR(IF(MATCH(G$5,Invulblad!$I$11:$W$11,0)&gt;0,IF(G$6="nvt",$F17,IF($F17&gt;=G$6,$F17,0))),"")</f>
        <v/>
      </c>
      <c r="H17" s="17" t="str">
        <f>IFERROR(IF(MATCH(H$5,Invulblad!$I$11:$W$11,0)&gt;0,IF(H$6="nvt",$F17,IF($F17&gt;=H$6,$F17,0))),"")</f>
        <v/>
      </c>
      <c r="I17" s="17" t="str">
        <f>IFERROR(IF(MATCH(I$5,Invulblad!$I$11:$W$11,0)&gt;0,IF(I$6="nvt",$F17,IF($F17&gt;=I$6,$F17,0))),"")</f>
        <v/>
      </c>
      <c r="J17" s="17" t="str">
        <f>IFERROR(IF(MATCH(J$5,Invulblad!$I$11:$W$11,0)&gt;0,IF(J$6="nvt",$F17,IF($F17&gt;=J$6,$F17,0))),"")</f>
        <v/>
      </c>
      <c r="K17" s="17" t="str">
        <f>IFERROR(IF(MATCH(K$5,Invulblad!$I$11:$W$11,0)&gt;0,IF(K$6="nvt",$F17,IF($F17&gt;=K$6,$F17,0))),"")</f>
        <v/>
      </c>
      <c r="L17" s="17" t="str">
        <f>IFERROR(IF(MATCH(L$5,Invulblad!$I$11:$W$11,0)&gt;0,IF(L$6="nvt",$F17,IF($F17&gt;=L$6,$F17,0))),"")</f>
        <v/>
      </c>
      <c r="M17" s="53" t="str">
        <f>IFERROR(IF(MATCH(M$5,Invulblad!$I$11:$W$11,0)&gt;0,IF(M$6="nvt",$F17,IF($F17&gt;=M$6,$F17,0))),"")</f>
        <v/>
      </c>
      <c r="N17" s="23" t="str">
        <f>IFERROR(IF(MATCH(N$5,Invulblad!$I$11:$W$11,0)&gt;0,IF(N$6="nvt",$F17,IF($F17&gt;=N$6,$F17,0))),"")</f>
        <v/>
      </c>
      <c r="O17" s="17" t="str">
        <f>IFERROR(IF(MATCH(O$5,Invulblad!$I$11:$W$11,0)&gt;0,IF(O$6="nvt",$F17,IF($F17&gt;=O$6,$F17,0))),"")</f>
        <v/>
      </c>
      <c r="P17" s="65" t="str">
        <f>IFERROR(IF(MATCH(P$5,Invulblad!$I$11:$W$11,0)&gt;0,IF(P$6="nvt",$F17,IF($F17&gt;=P$6,$F17,0))),"")</f>
        <v/>
      </c>
      <c r="Q17" s="23" t="str">
        <f>IFERROR(IF(MATCH(Q$5,Invulblad!$I$11:$W$11,0)&gt;0,IF(Q$6="nvt",$F17,IF($F17&gt;=Q$6,$F17,0))),"")</f>
        <v/>
      </c>
      <c r="R17" s="17" t="str">
        <f>IFERROR(IF(MATCH(R$5,Invulblad!$I$11:$W$11,0)&gt;0,IF(R$6="nvt",$F17,IF($F17&gt;=R$6,$F17,0))),"")</f>
        <v/>
      </c>
      <c r="S17" s="17" t="str">
        <f>IFERROR(IF(MATCH(S$5,Invulblad!$I$11:$W$11,0)&gt;0,IF(S$6="nvt",$F17,IF($F17&gt;=S$6,$F17,0))),"")</f>
        <v/>
      </c>
      <c r="T17" s="17" t="str">
        <f>IFERROR(IF(MATCH(T$5,Invulblad!$I$11:$W$11,0)&gt;0,IF(T$6="nvt",$F17,IF($F17&gt;=T$6,$F17,0))),"")</f>
        <v/>
      </c>
      <c r="U17" s="17" t="str">
        <f>IFERROR(IF(MATCH(U$5,Invulblad!$I$11:$W$11,0)&gt;0,IF(U$6="nvt",$F17,IF($F17&gt;=U$6,$F17,0))),"")</f>
        <v/>
      </c>
      <c r="V17" s="17" t="str">
        <f>IFERROR(IF(MATCH(V$5,Invulblad!$I$11:$W$11,0)&gt;0,IF(V$6="nvt",$F17,IF($F17&gt;=V$6,$F17,0))),"")</f>
        <v/>
      </c>
      <c r="W17" s="17" t="str">
        <f>IFERROR(IF(MATCH(W$5,Invulblad!$I$11:$W$11,0)&gt;0,IF(W$6="nvt",$F17,IF($F17&gt;=W$6,$F17,0))),"")</f>
        <v/>
      </c>
      <c r="X17" s="17" t="str">
        <f>IFERROR(IF(MATCH(X$5,Invulblad!$I$11:$W$11,0)&gt;0,IF(X$6="nvt",$F17,IF($F17&gt;=X$6,$F17,0))),"")</f>
        <v/>
      </c>
      <c r="Y17" s="17" t="str">
        <f>IFERROR(IF(MATCH(Y$5,Invulblad!$I$11:$W$11,0)&gt;0,IF(Y$6="nvt",$F17,IF($F17&gt;=Y$6,$F17,0))),"")</f>
        <v/>
      </c>
      <c r="Z17" s="17" t="str">
        <f>IFERROR(IF(MATCH(Z$5,Invulblad!$I$11:$W$11,0)&gt;0,IF(Z$6="nvt",$F17,IF($F17&gt;=Z$6,$F17,0))),"")</f>
        <v/>
      </c>
      <c r="AA17" s="17" t="str">
        <f>IFERROR(IF(MATCH(AA$5,Invulblad!$I$11:$W$11,0)&gt;0,IF(AA$6="nvt",$F17,IF($F17&gt;=AA$6,$F17,0))),"")</f>
        <v/>
      </c>
      <c r="AB17" s="17" t="str">
        <f>IFERROR(IF(MATCH(AB$5,Invulblad!$I$11:$W$11,0)&gt;0,IF(AB$6="nvt",$F17,IF($F17&gt;=AB$6,$F17,0))),"")</f>
        <v/>
      </c>
      <c r="AC17" s="17" t="str">
        <f>IFERROR(IF(MATCH(AC$5,Invulblad!$I$11:$W$11,0)&gt;0,IF(AC$6="nvt",$F17,IF($F17&gt;=AC$6,$F17,0))),"")</f>
        <v/>
      </c>
      <c r="AD17" s="65" t="str">
        <f>IFERROR(IF(MATCH(AD$5,Invulblad!$I$11:$W$11,0)&gt;0,IF(AD$6="nvt",$F17,IF($F17&gt;=AD$6,$F17,0))),"")</f>
        <v/>
      </c>
      <c r="AE17" s="17" t="str">
        <f>IFERROR(IF(MATCH(AE$5,Invulblad!$I$11:$W$11,0)&gt;0,IF(AE$6="nvt",$F17,IF($F17&gt;=AE$6,$F17,0))),"")</f>
        <v/>
      </c>
      <c r="AF17" s="17" t="str">
        <f>IFERROR(IF(MATCH(AF$5,Invulblad!$I$11:$W$11,0)&gt;0,IF(AF$6="nvt",$F17,IF($F17&gt;=AF$6,$F17,0))),"")</f>
        <v/>
      </c>
      <c r="AG17" s="17" t="str">
        <f>IFERROR(IF(MATCH(AG$5,Invulblad!$I$11:$W$11,0)&gt;0,IF(AG$6="nvt",$F17,IF($F17&gt;=AG$6,$F17,0))),"")</f>
        <v/>
      </c>
      <c r="AH17" s="53" t="str">
        <f>IFERROR(IF(MATCH(AH$5,Invulblad!$I$11:$W$11,0)&gt;0,IF(AH$6="nvt",$F17,IF($F17&gt;=AH$6,$F17,0))),"")</f>
        <v/>
      </c>
      <c r="AI17" s="23" t="str">
        <f>IFERROR(IF(MATCH(AI$5,Invulblad!$I$11:$W$11,0)&gt;0,IF(AI$6="nvt",$F17,IF($F17&gt;=AI$6,$F17,0))),"")</f>
        <v/>
      </c>
      <c r="AJ17" s="17" t="str">
        <f>IFERROR(IF(MATCH(AJ$5,Invulblad!$I$11:$W$11,0)&gt;0,IF(AJ$6="nvt",$F17,IF($F17&gt;=AJ$6,$F17,0))),"")</f>
        <v/>
      </c>
      <c r="AK17" s="17" t="str">
        <f>IFERROR(IF(MATCH(AK$5,Invulblad!$I$11:$W$11,0)&gt;0,IF(AK$6="nvt",$F17,IF($F17&gt;=AK$6,$F17,0))),"")</f>
        <v/>
      </c>
      <c r="AL17" s="17" t="str">
        <f>IFERROR(IF(MATCH(AL$5,Invulblad!$I$11:$W$11,0)&gt;0,IF(AL$6="nvt",$F17,IF($F17&gt;=AL$6,$F17,0))),"")</f>
        <v/>
      </c>
      <c r="AM17" s="17" t="str">
        <f>IFERROR(IF(MATCH(AM$5,Invulblad!$I$11:$W$11,0)&gt;0,IF(AM$6="nvt",$F17,IF($F17&gt;=AM$6,$F17,0))),"")</f>
        <v/>
      </c>
      <c r="AN17" s="65" t="str">
        <f>IFERROR(IF(MATCH(AN$5,Invulblad!$I$11:$W$11,0)&gt;0,IF(AN$6="nvt",$F17,IF($F17&gt;=AN$6,$F17,0))),"")</f>
        <v/>
      </c>
      <c r="AO17" s="17" t="str">
        <f>IFERROR(IF(MATCH(AO$5,Invulblad!$I$11:$W$11,0)&gt;0,IF(AO$6="nvt",$F17,IF($F17&gt;=AO$6,$F17,0))),"")</f>
        <v/>
      </c>
      <c r="AP17" s="17" t="str">
        <f>IFERROR(IF(MATCH(AP$5,Invulblad!$I$11:$W$11,0)&gt;0,IF(AP$6="nvt",$F17,IF($F17&gt;=AP$6,$F17,0))),"")</f>
        <v/>
      </c>
      <c r="AQ17" s="17" t="str">
        <f>IFERROR(IF(MATCH(AQ$5,Invulblad!$I$11:$W$11,0)&gt;0,IF(AQ$6="nvt",$F17,IF($F17&gt;=AQ$6,$F17,0))),"")</f>
        <v/>
      </c>
      <c r="AR17" s="17" t="str">
        <f>IFERROR(IF(MATCH(AR$5,Invulblad!$I$11:$W$11,0)&gt;0,IF(AR$6="nvt",$F17,IF($F17&gt;=AR$6,$F17,0))),"")</f>
        <v/>
      </c>
      <c r="AS17" s="17" t="str">
        <f>IFERROR(IF(MATCH(AS$5,Invulblad!$I$11:$W$11,0)&gt;0,IF(AS$6="nvt",$F17,IF($F17&gt;=AS$6,$F17,0))),"")</f>
        <v/>
      </c>
      <c r="AT17" s="17" t="str">
        <f>IFERROR(IF(MATCH(AT$5,Invulblad!$I$11:$W$11,0)&gt;0,IF(AT$6="nvt",$F17,IF($F17&gt;=AT$6,$F17,0))),"")</f>
        <v/>
      </c>
      <c r="AU17" s="17" t="str">
        <f>IFERROR(IF(MATCH(AU$5,Invulblad!$I$11:$W$11,0)&gt;0,IF(AU$6="nvt",$F17,IF($F17&gt;=AU$6,$F17,0))),"")</f>
        <v/>
      </c>
      <c r="AV17" s="17" t="str">
        <f>IFERROR(IF(MATCH(AV$5,Invulblad!$I$11:$W$11,0)&gt;0,IF(AV$6="nvt",$F17,IF($F17&gt;=AV$6,$F17,0))),"")</f>
        <v/>
      </c>
      <c r="AW17" s="17" t="str">
        <f>IFERROR(IF(MATCH(AW$5,Invulblad!$I$11:$W$11,0)&gt;0,IF(AW$6="nvt",$F17,IF($F17&gt;=AW$6,$F17,0))),"")</f>
        <v/>
      </c>
      <c r="AX17" s="17" t="str">
        <f>IFERROR(IF(MATCH(AX$5,Invulblad!$I$11:$W$11,0)&gt;0,IF(AX$6="nvt",$F17,IF($F17&gt;=AX$6,$F17,0))),"")</f>
        <v/>
      </c>
      <c r="AY17" s="17" t="str">
        <f>IFERROR(IF(MATCH(AY$5,Invulblad!$I$11:$W$11,0)&gt;0,IF(AY$6="nvt",$F17,IF($F17&gt;=AY$6,$F17,0))),"")</f>
        <v/>
      </c>
      <c r="AZ17" s="53" t="str">
        <f>IFERROR(IF(MATCH(AZ$5,Invulblad!$I$11:$W$11,0)&gt;0,IF(AZ$6="nvt",$F17,IF($F17&gt;=AZ$6,$F17,0))),"")</f>
        <v/>
      </c>
      <c r="BA17" s="23" t="str">
        <f>IFERROR(IF(MATCH(BA$5,Invulblad!$I$11:$W$11,0)&gt;0,IF(BA$6="nvt",$F17,IF($F17&gt;=BA$6,$F17,0))),"")</f>
        <v/>
      </c>
      <c r="BB17" s="65" t="str">
        <f>IFERROR(IF(MATCH(BB$5,Invulblad!$I$11:$W$11,0)&gt;0,IF(BB$6="nvt",$F17,IF($F17&gt;=BB$6,$F17,0))),"")</f>
        <v/>
      </c>
      <c r="BC17" s="45" t="str">
        <f>IFERROR(IF(MATCH(BC$5,Invulblad!$I$11:$W$11,0)&gt;0,IF(BC$6="nvt",$F17,IF($F17&gt;=BC$6,$F17,0))),"")</f>
        <v/>
      </c>
      <c r="BD17" s="45" t="str">
        <f>IFERROR(IF(MATCH(BD$5,Invulblad!$I$11:$W$11,0)&gt;0,IF(BD$6="nvt",$F17,IF($F17&gt;=BD$6,$F17,0))),"")</f>
        <v/>
      </c>
      <c r="BE17" s="17" t="str">
        <f>IFERROR(IF(MATCH(BE$5,Invulblad!$I$11:$W$11,0)&gt;0,IF(BE$6="nvt",$F17,IF($F17&gt;=BE$6,$F17,0))),"")</f>
        <v/>
      </c>
      <c r="BF17" s="53" t="str">
        <f>IFERROR(IF(MATCH(BF$5,Invulblad!$I$11:$W$11,0)&gt;0,IF(BF$6="nvt",$F17,IF($F17&gt;=BF$6,$F17,0))),"")</f>
        <v/>
      </c>
      <c r="BG17" s="23" t="str">
        <f>IFERROR(IF(MATCH(BG$5,Invulblad!$I$11:$W$11,0)&gt;0,IF(BG$6="nvt",$F17,IF($F17&gt;=BG$6,$F17,0))),"")</f>
        <v/>
      </c>
      <c r="BH17" s="65" t="str">
        <f>IFERROR(IF(MATCH(BH$5,Invulblad!$I$11:$W$11,0)&gt;0,IF(BH$6="nvt",$F17,IF($F17&gt;=BH$6,$F17,0))),"")</f>
        <v/>
      </c>
      <c r="BI17" s="17" t="str">
        <f>IFERROR(IF(MATCH(BI$5,Invulblad!$I$11:$W$11,0)&gt;0,IF(BI$6="nvt",$F17,IF($F17&gt;=BI$6,$F17,0))),"")</f>
        <v/>
      </c>
      <c r="BJ17" s="17" t="str">
        <f>IFERROR(IF(MATCH(BJ$5,Invulblad!$I$11:$W$11,0)&gt;0,IF(BJ$6="nvt",$F17,IF($F17&gt;=BJ$6,$F17,0))),"")</f>
        <v/>
      </c>
      <c r="BK17" s="53" t="str">
        <f>IFERROR(IF(MATCH(BK$5,Invulblad!$I$11:$W$11,0)&gt;0,IF(BK$6="nvt",$F17,IF($F17&gt;=BK$6,$F17,0))),"")</f>
        <v/>
      </c>
      <c r="BL17" s="23" t="str">
        <f>IFERROR(IF(MATCH(BL$5,Invulblad!$I$11:$W$11,0)&gt;0,IF(BL$6="nvt",$F17,IF($F17&gt;=BL$6,$F17,0))),"")</f>
        <v/>
      </c>
      <c r="BM17" s="53" t="str">
        <f>IFERROR(IF(MATCH(BM$5,Invulblad!$I$11:$W$11,0)&gt;0,IF(BM$6="nvt",$F17,IF($F17&gt;=BM$6,$F17,0))),"")</f>
        <v/>
      </c>
      <c r="BN17" s="24" t="str">
        <f>IFERROR(IF(MATCH(BN$5,Invulblad!$I$11:$W$11,0)&gt;0,IF(BN$6="nvt",$F17,IF($F17&gt;=BN$6,$F17,0))),"")</f>
        <v/>
      </c>
      <c r="BO17" s="3" t="str">
        <f>IFERROR(IF(MATCH(BO$5,Invulblad!$I$11:$W$11,0)&gt;0,IF(BO$6="nvt",$F17,IF($F17&gt;=BO$6,$F17,0))),"")</f>
        <v/>
      </c>
      <c r="BP17" s="3" t="str">
        <f>IFERROR(IF(MATCH(BP$5,Invulblad!$I$11:$W$11,0)&gt;0,IF(BP$6="nvt",$F17,IF($F17&gt;=BP$6,$F17,0))),"")</f>
        <v/>
      </c>
      <c r="BQ17" s="3" t="str">
        <f>IFERROR(IF(MATCH(BQ$5,Invulblad!$I$11:$W$11,0)&gt;0,IF(BQ$6="nvt",$F17,IF($F17&gt;=BQ$6,$F17,0))),"")</f>
        <v/>
      </c>
      <c r="BR17" s="3" t="str">
        <f>IFERROR(IF(MATCH(BR$5,Invulblad!$I$11:$W$11,0)&gt;0,IF(BR$6="nvt",$F17,IF($F17&gt;=BR$6,$F17,0))),"")</f>
        <v/>
      </c>
      <c r="BS17" s="25" t="str">
        <f>IFERROR(IF(MATCH(BS$5,Invulblad!$I$11:$W$11,0)&gt;0,IF(BS$6="nvt",$F17,IF($F17&gt;=BS$6,$F17,0))),"")</f>
        <v/>
      </c>
      <c r="BT17" s="17" t="str">
        <f>IFERROR(IF(MATCH(BT$5,Invulblad!$I$11:$W$11,0)&gt;0,IF(BT$6="nvt",$F17,IF($F17&gt;=BT$6,$F17,0))),"")</f>
        <v/>
      </c>
      <c r="BU17" s="17" t="str">
        <f>IFERROR(IF(MATCH(BU$5,Invulblad!$I$11:$W$11,0)&gt;0,IF(BU$6="nvt",$F17,IF($F17&gt;=BU$6,$F17,0))),"")</f>
        <v/>
      </c>
      <c r="BV17" s="17" t="str">
        <f>IFERROR(IF(MATCH(BV$5,Invulblad!$I$11:$W$11,0)&gt;0,IF(BV$6="nvt",$F17,IF($F17&gt;=BV$6,$F17,0))),"")</f>
        <v/>
      </c>
      <c r="BW17" s="65" t="str">
        <f>IFERROR(IF(MATCH(BW$5,Invulblad!$I$11:$W$11,0)&gt;0,IF(BW$6="nvt",$F17,IF($F17&gt;=BW$6,$F17,0))),"")</f>
        <v/>
      </c>
    </row>
    <row r="18" spans="1:75" x14ac:dyDescent="0.2">
      <c r="A18" s="2"/>
      <c r="B18" s="24">
        <f>Invulblad!B12</f>
        <v>8</v>
      </c>
      <c r="C18" s="3">
        <f>Invulblad!C12</f>
        <v>0</v>
      </c>
      <c r="D18" s="3">
        <f>Invulblad!D12</f>
        <v>0</v>
      </c>
      <c r="E18" s="3">
        <f>Invulblad!G12</f>
        <v>0</v>
      </c>
      <c r="F18" s="25">
        <f>Invulblad!H12</f>
        <v>0</v>
      </c>
      <c r="G18" s="23" t="str">
        <f>IFERROR(IF(MATCH(G$5,Invulblad!$I$12:$W$12,0)&gt;0,IF(G$6="nvt",$F18,IF($F18&gt;=G$6,$F18,0))),"")</f>
        <v/>
      </c>
      <c r="H18" s="17" t="str">
        <f>IFERROR(IF(MATCH(H$5,Invulblad!$I$12:$W$12,0)&gt;0,IF(H$6="nvt",$F18,IF($F18&gt;=H$6,$F18,0))),"")</f>
        <v/>
      </c>
      <c r="I18" s="17" t="str">
        <f>IFERROR(IF(MATCH(I$5,Invulblad!$I$12:$W$12,0)&gt;0,IF(I$6="nvt",$F18,IF($F18&gt;=I$6,$F18,0))),"")</f>
        <v/>
      </c>
      <c r="J18" s="17" t="str">
        <f>IFERROR(IF(MATCH(J$5,Invulblad!$I$12:$W$12,0)&gt;0,IF(J$6="nvt",$F18,IF($F18&gt;=J$6,$F18,0))),"")</f>
        <v/>
      </c>
      <c r="K18" s="17" t="str">
        <f>IFERROR(IF(MATCH(K$5,Invulblad!$I$12:$W$12,0)&gt;0,IF(K$6="nvt",$F18,IF($F18&gt;=K$6,$F18,0))),"")</f>
        <v/>
      </c>
      <c r="L18" s="17" t="str">
        <f>IFERROR(IF(MATCH(L$5,Invulblad!$I$12:$W$12,0)&gt;0,IF(L$6="nvt",$F18,IF($F18&gt;=L$6,$F18,0))),"")</f>
        <v/>
      </c>
      <c r="M18" s="53" t="str">
        <f>IFERROR(IF(MATCH(M$5,Invulblad!$I$12:$W$12,0)&gt;0,IF(M$6="nvt",$F18,IF($F18&gt;=M$6,$F18,0))),"")</f>
        <v/>
      </c>
      <c r="N18" s="23" t="str">
        <f>IFERROR(IF(MATCH(N$5,Invulblad!$I$12:$W$12,0)&gt;0,IF(N$6="nvt",$F18,IF($F18&gt;=N$6,$F18,0))),"")</f>
        <v/>
      </c>
      <c r="O18" s="17" t="str">
        <f>IFERROR(IF(MATCH(O$5,Invulblad!$I$12:$W$12,0)&gt;0,IF(O$6="nvt",$F18,IF($F18&gt;=O$6,$F18,0))),"")</f>
        <v/>
      </c>
      <c r="P18" s="65" t="str">
        <f>IFERROR(IF(MATCH(P$5,Invulblad!$I$12:$W$12,0)&gt;0,IF(P$6="nvt",$F18,IF($F18&gt;=P$6,$F18,0))),"")</f>
        <v/>
      </c>
      <c r="Q18" s="23" t="str">
        <f>IFERROR(IF(MATCH(Q$5,Invulblad!$I$12:$W$12,0)&gt;0,IF(Q$6="nvt",$F18,IF($F18&gt;=Q$6,$F18,0))),"")</f>
        <v/>
      </c>
      <c r="R18" s="17" t="str">
        <f>IFERROR(IF(MATCH(R$5,Invulblad!$I$12:$W$12,0)&gt;0,IF(R$6="nvt",$F18,IF($F18&gt;=R$6,$F18,0))),"")</f>
        <v/>
      </c>
      <c r="S18" s="17" t="str">
        <f>IFERROR(IF(MATCH(S$5,Invulblad!$I$12:$W$12,0)&gt;0,IF(S$6="nvt",$F18,IF($F18&gt;=S$6,$F18,0))),"")</f>
        <v/>
      </c>
      <c r="T18" s="17" t="str">
        <f>IFERROR(IF(MATCH(T$5,Invulblad!$I$12:$W$12,0)&gt;0,IF(T$6="nvt",$F18,IF($F18&gt;=T$6,$F18,0))),"")</f>
        <v/>
      </c>
      <c r="U18" s="17" t="str">
        <f>IFERROR(IF(MATCH(U$5,Invulblad!$I$12:$W$12,0)&gt;0,IF(U$6="nvt",$F18,IF($F18&gt;=U$6,$F18,0))),"")</f>
        <v/>
      </c>
      <c r="V18" s="17" t="str">
        <f>IFERROR(IF(MATCH(V$5,Invulblad!$I$12:$W$12,0)&gt;0,IF(V$6="nvt",$F18,IF($F18&gt;=V$6,$F18,0))),"")</f>
        <v/>
      </c>
      <c r="W18" s="17" t="str">
        <f>IFERROR(IF(MATCH(W$5,Invulblad!$I$12:$W$12,0)&gt;0,IF(W$6="nvt",$F18,IF($F18&gt;=W$6,$F18,0))),"")</f>
        <v/>
      </c>
      <c r="X18" s="17" t="str">
        <f>IFERROR(IF(MATCH(X$5,Invulblad!$I$12:$W$12,0)&gt;0,IF(X$6="nvt",$F18,IF($F18&gt;=X$6,$F18,0))),"")</f>
        <v/>
      </c>
      <c r="Y18" s="17" t="str">
        <f>IFERROR(IF(MATCH(Y$5,Invulblad!$I$12:$W$12,0)&gt;0,IF(Y$6="nvt",$F18,IF($F18&gt;=Y$6,$F18,0))),"")</f>
        <v/>
      </c>
      <c r="Z18" s="17" t="str">
        <f>IFERROR(IF(MATCH(Z$5,Invulblad!$I$12:$W$12,0)&gt;0,IF(Z$6="nvt",$F18,IF($F18&gt;=Z$6,$F18,0))),"")</f>
        <v/>
      </c>
      <c r="AA18" s="17" t="str">
        <f>IFERROR(IF(MATCH(AA$5,Invulblad!$I$12:$W$12,0)&gt;0,IF(AA$6="nvt",$F18,IF($F18&gt;=AA$6,$F18,0))),"")</f>
        <v/>
      </c>
      <c r="AB18" s="17" t="str">
        <f>IFERROR(IF(MATCH(AB$5,Invulblad!$I$12:$W$12,0)&gt;0,IF(AB$6="nvt",$F18,IF($F18&gt;=AB$6,$F18,0))),"")</f>
        <v/>
      </c>
      <c r="AC18" s="17" t="str">
        <f>IFERROR(IF(MATCH(AC$5,Invulblad!$I$12:$W$12,0)&gt;0,IF(AC$6="nvt",$F18,IF($F18&gt;=AC$6,$F18,0))),"")</f>
        <v/>
      </c>
      <c r="AD18" s="65" t="str">
        <f>IFERROR(IF(MATCH(AD$5,Invulblad!$I$12:$W$12,0)&gt;0,IF(AD$6="nvt",$F18,IF($F18&gt;=AD$6,$F18,0))),"")</f>
        <v/>
      </c>
      <c r="AE18" s="17" t="str">
        <f>IFERROR(IF(MATCH(AE$5,Invulblad!$I$12:$W$12,0)&gt;0,IF(AE$6="nvt",$F18,IF($F18&gt;=AE$6,$F18,0))),"")</f>
        <v/>
      </c>
      <c r="AF18" s="17" t="str">
        <f>IFERROR(IF(MATCH(AF$5,Invulblad!$I$12:$W$12,0)&gt;0,IF(AF$6="nvt",$F18,IF($F18&gt;=AF$6,$F18,0))),"")</f>
        <v/>
      </c>
      <c r="AG18" s="17" t="str">
        <f>IFERROR(IF(MATCH(AG$5,Invulblad!$I$12:$W$12,0)&gt;0,IF(AG$6="nvt",$F18,IF($F18&gt;=AG$6,$F18,0))),"")</f>
        <v/>
      </c>
      <c r="AH18" s="53" t="str">
        <f>IFERROR(IF(MATCH(AH$5,Invulblad!$I$12:$W$12,0)&gt;0,IF(AH$6="nvt",$F18,IF($F18&gt;=AH$6,$F18,0))),"")</f>
        <v/>
      </c>
      <c r="AI18" s="23" t="str">
        <f>IFERROR(IF(MATCH(AI$5,Invulblad!$I$12:$W$12,0)&gt;0,IF(AI$6="nvt",$F18,IF($F18&gt;=AI$6,$F18,0))),"")</f>
        <v/>
      </c>
      <c r="AJ18" s="17" t="str">
        <f>IFERROR(IF(MATCH(AJ$5,Invulblad!$I$12:$W$12,0)&gt;0,IF(AJ$6="nvt",$F18,IF($F18&gt;=AJ$6,$F18,0))),"")</f>
        <v/>
      </c>
      <c r="AK18" s="17" t="str">
        <f>IFERROR(IF(MATCH(AK$5,Invulblad!$I$12:$W$12,0)&gt;0,IF(AK$6="nvt",$F18,IF($F18&gt;=AK$6,$F18,0))),"")</f>
        <v/>
      </c>
      <c r="AL18" s="17" t="str">
        <f>IFERROR(IF(MATCH(AL$5,Invulblad!$I$12:$W$12,0)&gt;0,IF(AL$6="nvt",$F18,IF($F18&gt;=AL$6,$F18,0))),"")</f>
        <v/>
      </c>
      <c r="AM18" s="17" t="str">
        <f>IFERROR(IF(MATCH(AM$5,Invulblad!$I$12:$W$12,0)&gt;0,IF(AM$6="nvt",$F18,IF($F18&gt;=AM$6,$F18,0))),"")</f>
        <v/>
      </c>
      <c r="AN18" s="65" t="str">
        <f>IFERROR(IF(MATCH(AN$5,Invulblad!$I$12:$W$12,0)&gt;0,IF(AN$6="nvt",$F18,IF($F18&gt;=AN$6,$F18,0))),"")</f>
        <v/>
      </c>
      <c r="AO18" s="17" t="str">
        <f>IFERROR(IF(MATCH(AO$5,Invulblad!$I$12:$W$12,0)&gt;0,IF(AO$6="nvt",$F18,IF($F18&gt;=AO$6,$F18,0))),"")</f>
        <v/>
      </c>
      <c r="AP18" s="17" t="str">
        <f>IFERROR(IF(MATCH(AP$5,Invulblad!$I$12:$W$12,0)&gt;0,IF(AP$6="nvt",$F18,IF($F18&gt;=AP$6,$F18,0))),"")</f>
        <v/>
      </c>
      <c r="AQ18" s="17" t="str">
        <f>IFERROR(IF(MATCH(AQ$5,Invulblad!$I$12:$W$12,0)&gt;0,IF(AQ$6="nvt",$F18,IF($F18&gt;=AQ$6,$F18,0))),"")</f>
        <v/>
      </c>
      <c r="AR18" s="17" t="str">
        <f>IFERROR(IF(MATCH(AR$5,Invulblad!$I$12:$W$12,0)&gt;0,IF(AR$6="nvt",$F18,IF($F18&gt;=AR$6,$F18,0))),"")</f>
        <v/>
      </c>
      <c r="AS18" s="17" t="str">
        <f>IFERROR(IF(MATCH(AS$5,Invulblad!$I$12:$W$12,0)&gt;0,IF(AS$6="nvt",$F18,IF($F18&gt;=AS$6,$F18,0))),"")</f>
        <v/>
      </c>
      <c r="AT18" s="17" t="str">
        <f>IFERROR(IF(MATCH(AT$5,Invulblad!$I$12:$W$12,0)&gt;0,IF(AT$6="nvt",$F18,IF($F18&gt;=AT$6,$F18,0))),"")</f>
        <v/>
      </c>
      <c r="AU18" s="17" t="str">
        <f>IFERROR(IF(MATCH(AU$5,Invulblad!$I$12:$W$12,0)&gt;0,IF(AU$6="nvt",$F18,IF($F18&gt;=AU$6,$F18,0))),"")</f>
        <v/>
      </c>
      <c r="AV18" s="17" t="str">
        <f>IFERROR(IF(MATCH(AV$5,Invulblad!$I$12:$W$12,0)&gt;0,IF(AV$6="nvt",$F18,IF($F18&gt;=AV$6,$F18,0))),"")</f>
        <v/>
      </c>
      <c r="AW18" s="17" t="str">
        <f>IFERROR(IF(MATCH(AW$5,Invulblad!$I$12:$W$12,0)&gt;0,IF(AW$6="nvt",$F18,IF($F18&gt;=AW$6,$F18,0))),"")</f>
        <v/>
      </c>
      <c r="AX18" s="17" t="str">
        <f>IFERROR(IF(MATCH(AX$5,Invulblad!$I$12:$W$12,0)&gt;0,IF(AX$6="nvt",$F18,IF($F18&gt;=AX$6,$F18,0))),"")</f>
        <v/>
      </c>
      <c r="AY18" s="17" t="str">
        <f>IFERROR(IF(MATCH(AY$5,Invulblad!$I$12:$W$12,0)&gt;0,IF(AY$6="nvt",$F18,IF($F18&gt;=AY$6,$F18,0))),"")</f>
        <v/>
      </c>
      <c r="AZ18" s="53" t="str">
        <f>IFERROR(IF(MATCH(AZ$5,Invulblad!$I$12:$W$12,0)&gt;0,IF(AZ$6="nvt",$F18,IF($F18&gt;=AZ$6,$F18,0))),"")</f>
        <v/>
      </c>
      <c r="BA18" s="23" t="str">
        <f>IFERROR(IF(MATCH(BA$5,Invulblad!$I$12:$W$12,0)&gt;0,IF(BA$6="nvt",$F18,IF($F18&gt;=BA$6,$F18,0))),"")</f>
        <v/>
      </c>
      <c r="BB18" s="65" t="str">
        <f>IFERROR(IF(MATCH(BB$5,Invulblad!$I$12:$W$12,0)&gt;0,IF(BB$6="nvt",$F18,IF($F18&gt;=BB$6,$F18,0))),"")</f>
        <v/>
      </c>
      <c r="BC18" s="45" t="str">
        <f>IFERROR(IF(MATCH(BC$5,Invulblad!$I$12:$W$12,0)&gt;0,IF(BC$6="nvt",$F18,IF($F18&gt;=BC$6,$F18,0))),"")</f>
        <v/>
      </c>
      <c r="BD18" s="45" t="str">
        <f>IFERROR(IF(MATCH(BD$5,Invulblad!$I$12:$W$12,0)&gt;0,IF(BD$6="nvt",$F18,IF($F18&gt;=BD$6,$F18,0))),"")</f>
        <v/>
      </c>
      <c r="BE18" s="17" t="str">
        <f>IFERROR(IF(MATCH(BE$5,Invulblad!$I$12:$W$12,0)&gt;0,IF(BE$6="nvt",$F18,IF($F18&gt;=BE$6,$F18,0))),"")</f>
        <v/>
      </c>
      <c r="BF18" s="53" t="str">
        <f>IFERROR(IF(MATCH(BF$5,Invulblad!$I$12:$W$12,0)&gt;0,IF(BF$6="nvt",$F18,IF($F18&gt;=BF$6,$F18,0))),"")</f>
        <v/>
      </c>
      <c r="BG18" s="23" t="str">
        <f>IFERROR(IF(MATCH(BG$5,Invulblad!$I$12:$W$12,0)&gt;0,IF(BG$6="nvt",$F18,IF($F18&gt;=BG$6,$F18,0))),"")</f>
        <v/>
      </c>
      <c r="BH18" s="65" t="str">
        <f>IFERROR(IF(MATCH(BH$5,Invulblad!$I$12:$W$12,0)&gt;0,IF(BH$6="nvt",$F18,IF($F18&gt;=BH$6,$F18,0))),"")</f>
        <v/>
      </c>
      <c r="BI18" s="17" t="str">
        <f>IFERROR(IF(MATCH(BI$5,Invulblad!$I$12:$W$12,0)&gt;0,IF(BI$6="nvt",$F18,IF($F18&gt;=BI$6,$F18,0))),"")</f>
        <v/>
      </c>
      <c r="BJ18" s="17" t="str">
        <f>IFERROR(IF(MATCH(BJ$5,Invulblad!$I$12:$W$12,0)&gt;0,IF(BJ$6="nvt",$F18,IF($F18&gt;=BJ$6,$F18,0))),"")</f>
        <v/>
      </c>
      <c r="BK18" s="53" t="str">
        <f>IFERROR(IF(MATCH(BK$5,Invulblad!$I$12:$W$12,0)&gt;0,IF(BK$6="nvt",$F18,IF($F18&gt;=BK$6,$F18,0))),"")</f>
        <v/>
      </c>
      <c r="BL18" s="23" t="str">
        <f>IFERROR(IF(MATCH(BL$5,Invulblad!$I$12:$W$12,0)&gt;0,IF(BL$6="nvt",$F18,IF($F18&gt;=BL$6,$F18,0))),"")</f>
        <v/>
      </c>
      <c r="BM18" s="53" t="str">
        <f>IFERROR(IF(MATCH(BM$5,Invulblad!$I$12:$W$12,0)&gt;0,IF(BM$6="nvt",$F18,IF($F18&gt;=BM$6,$F18,0))),"")</f>
        <v/>
      </c>
      <c r="BN18" s="24" t="str">
        <f>IFERROR(IF(MATCH(BN$5,Invulblad!$I$12:$W$12,0)&gt;0,IF(BN$6="nvt",$F18,IF($F18&gt;=BN$6,$F18,0))),"")</f>
        <v/>
      </c>
      <c r="BO18" s="3" t="str">
        <f>IFERROR(IF(MATCH(BO$5,Invulblad!$I$12:$W$12,0)&gt;0,IF(BO$6="nvt",$F18,IF($F18&gt;=BO$6,$F18,0))),"")</f>
        <v/>
      </c>
      <c r="BP18" s="3" t="str">
        <f>IFERROR(IF(MATCH(BP$5,Invulblad!$I$12:$W$12,0)&gt;0,IF(BP$6="nvt",$F18,IF($F18&gt;=BP$6,$F18,0))),"")</f>
        <v/>
      </c>
      <c r="BQ18" s="3" t="str">
        <f>IFERROR(IF(MATCH(BQ$5,Invulblad!$I$12:$W$12,0)&gt;0,IF(BQ$6="nvt",$F18,IF($F18&gt;=BQ$6,$F18,0))),"")</f>
        <v/>
      </c>
      <c r="BR18" s="3" t="str">
        <f>IFERROR(IF(MATCH(BR$5,Invulblad!$I$12:$W$12,0)&gt;0,IF(BR$6="nvt",$F18,IF($F18&gt;=BR$6,$F18,0))),"")</f>
        <v/>
      </c>
      <c r="BS18" s="25" t="str">
        <f>IFERROR(IF(MATCH(BS$5,Invulblad!$I$12:$W$12,0)&gt;0,IF(BS$6="nvt",$F18,IF($F18&gt;=BS$6,$F18,0))),"")</f>
        <v/>
      </c>
      <c r="BT18" s="17" t="str">
        <f>IFERROR(IF(MATCH(BT$5,Invulblad!$I$12:$W$12,0)&gt;0,IF(BT$6="nvt",$F18,IF($F18&gt;=BT$6,$F18,0))),"")</f>
        <v/>
      </c>
      <c r="BU18" s="17" t="str">
        <f>IFERROR(IF(MATCH(BU$5,Invulblad!$I$12:$W$12,0)&gt;0,IF(BU$6="nvt",$F18,IF($F18&gt;=BU$6,$F18,0))),"")</f>
        <v/>
      </c>
      <c r="BV18" s="17" t="str">
        <f>IFERROR(IF(MATCH(BV$5,Invulblad!$I$12:$W$12,0)&gt;0,IF(BV$6="nvt",$F18,IF($F18&gt;=BV$6,$F18,0))),"")</f>
        <v/>
      </c>
      <c r="BW18" s="65" t="str">
        <f>IFERROR(IF(MATCH(BW$5,Invulblad!$I$12:$W$12,0)&gt;0,IF(BW$6="nvt",$F18,IF($F18&gt;=BW$6,$F18,0))),"")</f>
        <v/>
      </c>
    </row>
    <row r="19" spans="1:75" x14ac:dyDescent="0.2">
      <c r="A19" s="2"/>
      <c r="B19" s="24">
        <f>Invulblad!B13</f>
        <v>9</v>
      </c>
      <c r="C19" s="3">
        <f>Invulblad!C13</f>
        <v>0</v>
      </c>
      <c r="D19" s="3">
        <f>Invulblad!D13</f>
        <v>0</v>
      </c>
      <c r="E19" s="3">
        <f>Invulblad!G13</f>
        <v>0</v>
      </c>
      <c r="F19" s="25">
        <f>Invulblad!H13</f>
        <v>0</v>
      </c>
      <c r="G19" s="23" t="str">
        <f>IFERROR(IF(MATCH(G$5,Invulblad!$I$13:$W$13,0)&gt;0,IF(G$6="nvt",$F19,IF($F19&gt;=G$6,$F19,0))),"")</f>
        <v/>
      </c>
      <c r="H19" s="17" t="str">
        <f>IFERROR(IF(MATCH(H$5,Invulblad!$I$13:$W$13,0)&gt;0,IF(H$6="nvt",$F19,IF($F19&gt;=H$6,$F19,0))),"")</f>
        <v/>
      </c>
      <c r="I19" s="17" t="str">
        <f>IFERROR(IF(MATCH(I$5,Invulblad!$I$13:$W$13,0)&gt;0,IF(I$6="nvt",$F19,IF($F19&gt;=I$6,$F19,0))),"")</f>
        <v/>
      </c>
      <c r="J19" s="17" t="str">
        <f>IFERROR(IF(MATCH(J$5,Invulblad!$I$13:$W$13,0)&gt;0,IF(J$6="nvt",$F19,IF($F19&gt;=J$6,$F19,0))),"")</f>
        <v/>
      </c>
      <c r="K19" s="17" t="str">
        <f>IFERROR(IF(MATCH(K$5,Invulblad!$I$13:$W$13,0)&gt;0,IF(K$6="nvt",$F19,IF($F19&gt;=K$6,$F19,0))),"")</f>
        <v/>
      </c>
      <c r="L19" s="17" t="str">
        <f>IFERROR(IF(MATCH(L$5,Invulblad!$I$13:$W$13,0)&gt;0,IF(L$6="nvt",$F19,IF($F19&gt;=L$6,$F19,0))),"")</f>
        <v/>
      </c>
      <c r="M19" s="53" t="str">
        <f>IFERROR(IF(MATCH(M$5,Invulblad!$I$13:$W$13,0)&gt;0,IF(M$6="nvt",$F19,IF($F19&gt;=M$6,$F19,0))),"")</f>
        <v/>
      </c>
      <c r="N19" s="23" t="str">
        <f>IFERROR(IF(MATCH(N$5,Invulblad!$I$13:$W$13,0)&gt;0,IF(N$6="nvt",$F19,IF($F19&gt;=N$6,$F19,0))),"")</f>
        <v/>
      </c>
      <c r="O19" s="17" t="str">
        <f>IFERROR(IF(MATCH(O$5,Invulblad!$I$13:$W$13,0)&gt;0,IF(O$6="nvt",$F19,IF($F19&gt;=O$6,$F19,0))),"")</f>
        <v/>
      </c>
      <c r="P19" s="65" t="str">
        <f>IFERROR(IF(MATCH(P$5,Invulblad!$I$13:$W$13,0)&gt;0,IF(P$6="nvt",$F19,IF($F19&gt;=P$6,$F19,0))),"")</f>
        <v/>
      </c>
      <c r="Q19" s="23" t="str">
        <f>IFERROR(IF(MATCH(Q$5,Invulblad!$I$13:$W$13,0)&gt;0,IF(Q$6="nvt",$F19,IF($F19&gt;=Q$6,$F19,0))),"")</f>
        <v/>
      </c>
      <c r="R19" s="17" t="str">
        <f>IFERROR(IF(MATCH(R$5,Invulblad!$I$13:$W$13,0)&gt;0,IF(R$6="nvt",$F19,IF($F19&gt;=R$6,$F19,0))),"")</f>
        <v/>
      </c>
      <c r="S19" s="17" t="str">
        <f>IFERROR(IF(MATCH(S$5,Invulblad!$I$13:$W$13,0)&gt;0,IF(S$6="nvt",$F19,IF($F19&gt;=S$6,$F19,0))),"")</f>
        <v/>
      </c>
      <c r="T19" s="17" t="str">
        <f>IFERROR(IF(MATCH(T$5,Invulblad!$I$13:$W$13,0)&gt;0,IF(T$6="nvt",$F19,IF($F19&gt;=T$6,$F19,0))),"")</f>
        <v/>
      </c>
      <c r="U19" s="17" t="str">
        <f>IFERROR(IF(MATCH(U$5,Invulblad!$I$13:$W$13,0)&gt;0,IF(U$6="nvt",$F19,IF($F19&gt;=U$6,$F19,0))),"")</f>
        <v/>
      </c>
      <c r="V19" s="17" t="str">
        <f>IFERROR(IF(MATCH(V$5,Invulblad!$I$13:$W$13,0)&gt;0,IF(V$6="nvt",$F19,IF($F19&gt;=V$6,$F19,0))),"")</f>
        <v/>
      </c>
      <c r="W19" s="17" t="str">
        <f>IFERROR(IF(MATCH(W$5,Invulblad!$I$13:$W$13,0)&gt;0,IF(W$6="nvt",$F19,IF($F19&gt;=W$6,$F19,0))),"")</f>
        <v/>
      </c>
      <c r="X19" s="17" t="str">
        <f>IFERROR(IF(MATCH(X$5,Invulblad!$I$13:$W$13,0)&gt;0,IF(X$6="nvt",$F19,IF($F19&gt;=X$6,$F19,0))),"")</f>
        <v/>
      </c>
      <c r="Y19" s="17" t="str">
        <f>IFERROR(IF(MATCH(Y$5,Invulblad!$I$13:$W$13,0)&gt;0,IF(Y$6="nvt",$F19,IF($F19&gt;=Y$6,$F19,0))),"")</f>
        <v/>
      </c>
      <c r="Z19" s="17" t="str">
        <f>IFERROR(IF(MATCH(Z$5,Invulblad!$I$13:$W$13,0)&gt;0,IF(Z$6="nvt",$F19,IF($F19&gt;=Z$6,$F19,0))),"")</f>
        <v/>
      </c>
      <c r="AA19" s="17" t="str">
        <f>IFERROR(IF(MATCH(AA$5,Invulblad!$I$13:$W$13,0)&gt;0,IF(AA$6="nvt",$F19,IF($F19&gt;=AA$6,$F19,0))),"")</f>
        <v/>
      </c>
      <c r="AB19" s="17" t="str">
        <f>IFERROR(IF(MATCH(AB$5,Invulblad!$I$13:$W$13,0)&gt;0,IF(AB$6="nvt",$F19,IF($F19&gt;=AB$6,$F19,0))),"")</f>
        <v/>
      </c>
      <c r="AC19" s="17" t="str">
        <f>IFERROR(IF(MATCH(AC$5,Invulblad!$I$13:$W$13,0)&gt;0,IF(AC$6="nvt",$F19,IF($F19&gt;=AC$6,$F19,0))),"")</f>
        <v/>
      </c>
      <c r="AD19" s="65" t="str">
        <f>IFERROR(IF(MATCH(AD$5,Invulblad!$I$13:$W$13,0)&gt;0,IF(AD$6="nvt",$F19,IF($F19&gt;=AD$6,$F19,0))),"")</f>
        <v/>
      </c>
      <c r="AE19" s="17" t="str">
        <f>IFERROR(IF(MATCH(AE$5,Invulblad!$I$13:$W$13,0)&gt;0,IF(AE$6="nvt",$F19,IF($F19&gt;=AE$6,$F19,0))),"")</f>
        <v/>
      </c>
      <c r="AF19" s="17" t="str">
        <f>IFERROR(IF(MATCH(AF$5,Invulblad!$I$13:$W$13,0)&gt;0,IF(AF$6="nvt",$F19,IF($F19&gt;=AF$6,$F19,0))),"")</f>
        <v/>
      </c>
      <c r="AG19" s="17" t="str">
        <f>IFERROR(IF(MATCH(AG$5,Invulblad!$I$13:$W$13,0)&gt;0,IF(AG$6="nvt",$F19,IF($F19&gt;=AG$6,$F19,0))),"")</f>
        <v/>
      </c>
      <c r="AH19" s="53" t="str">
        <f>IFERROR(IF(MATCH(AH$5,Invulblad!$I$13:$W$13,0)&gt;0,IF(AH$6="nvt",$F19,IF($F19&gt;=AH$6,$F19,0))),"")</f>
        <v/>
      </c>
      <c r="AI19" s="23" t="str">
        <f>IFERROR(IF(MATCH(AI$5,Invulblad!$I$13:$W$13,0)&gt;0,IF(AI$6="nvt",$F19,IF($F19&gt;=AI$6,$F19,0))),"")</f>
        <v/>
      </c>
      <c r="AJ19" s="17" t="str">
        <f>IFERROR(IF(MATCH(AJ$5,Invulblad!$I$13:$W$13,0)&gt;0,IF(AJ$6="nvt",$F19,IF($F19&gt;=AJ$6,$F19,0))),"")</f>
        <v/>
      </c>
      <c r="AK19" s="17" t="str">
        <f>IFERROR(IF(MATCH(AK$5,Invulblad!$I$13:$W$13,0)&gt;0,IF(AK$6="nvt",$F19,IF($F19&gt;=AK$6,$F19,0))),"")</f>
        <v/>
      </c>
      <c r="AL19" s="17" t="str">
        <f>IFERROR(IF(MATCH(AL$5,Invulblad!$I$13:$W$13,0)&gt;0,IF(AL$6="nvt",$F19,IF($F19&gt;=AL$6,$F19,0))),"")</f>
        <v/>
      </c>
      <c r="AM19" s="17" t="str">
        <f>IFERROR(IF(MATCH(AM$5,Invulblad!$I$13:$W$13,0)&gt;0,IF(AM$6="nvt",$F19,IF($F19&gt;=AM$6,$F19,0))),"")</f>
        <v/>
      </c>
      <c r="AN19" s="65" t="str">
        <f>IFERROR(IF(MATCH(AN$5,Invulblad!$I$13:$W$13,0)&gt;0,IF(AN$6="nvt",$F19,IF($F19&gt;=AN$6,$F19,0))),"")</f>
        <v/>
      </c>
      <c r="AO19" s="17" t="str">
        <f>IFERROR(IF(MATCH(AO$5,Invulblad!$I$13:$W$13,0)&gt;0,IF(AO$6="nvt",$F19,IF($F19&gt;=AO$6,$F19,0))),"")</f>
        <v/>
      </c>
      <c r="AP19" s="17" t="str">
        <f>IFERROR(IF(MATCH(AP$5,Invulblad!$I$13:$W$13,0)&gt;0,IF(AP$6="nvt",$F19,IF($F19&gt;=AP$6,$F19,0))),"")</f>
        <v/>
      </c>
      <c r="AQ19" s="17" t="str">
        <f>IFERROR(IF(MATCH(AQ$5,Invulblad!$I$13:$W$13,0)&gt;0,IF(AQ$6="nvt",$F19,IF($F19&gt;=AQ$6,$F19,0))),"")</f>
        <v/>
      </c>
      <c r="AR19" s="17" t="str">
        <f>IFERROR(IF(MATCH(AR$5,Invulblad!$I$13:$W$13,0)&gt;0,IF(AR$6="nvt",$F19,IF($F19&gt;=AR$6,$F19,0))),"")</f>
        <v/>
      </c>
      <c r="AS19" s="17" t="str">
        <f>IFERROR(IF(MATCH(AS$5,Invulblad!$I$13:$W$13,0)&gt;0,IF(AS$6="nvt",$F19,IF($F19&gt;=AS$6,$F19,0))),"")</f>
        <v/>
      </c>
      <c r="AT19" s="17" t="str">
        <f>IFERROR(IF(MATCH(AT$5,Invulblad!$I$13:$W$13,0)&gt;0,IF(AT$6="nvt",$F19,IF($F19&gt;=AT$6,$F19,0))),"")</f>
        <v/>
      </c>
      <c r="AU19" s="17" t="str">
        <f>IFERROR(IF(MATCH(AU$5,Invulblad!$I$13:$W$13,0)&gt;0,IF(AU$6="nvt",$F19,IF($F19&gt;=AU$6,$F19,0))),"")</f>
        <v/>
      </c>
      <c r="AV19" s="17" t="str">
        <f>IFERROR(IF(MATCH(AV$5,Invulblad!$I$13:$W$13,0)&gt;0,IF(AV$6="nvt",$F19,IF($F19&gt;=AV$6,$F19,0))),"")</f>
        <v/>
      </c>
      <c r="AW19" s="17" t="str">
        <f>IFERROR(IF(MATCH(AW$5,Invulblad!$I$13:$W$13,0)&gt;0,IF(AW$6="nvt",$F19,IF($F19&gt;=AW$6,$F19,0))),"")</f>
        <v/>
      </c>
      <c r="AX19" s="17" t="str">
        <f>IFERROR(IF(MATCH(AX$5,Invulblad!$I$13:$W$13,0)&gt;0,IF(AX$6="nvt",$F19,IF($F19&gt;=AX$6,$F19,0))),"")</f>
        <v/>
      </c>
      <c r="AY19" s="17" t="str">
        <f>IFERROR(IF(MATCH(AY$5,Invulblad!$I$13:$W$13,0)&gt;0,IF(AY$6="nvt",$F19,IF($F19&gt;=AY$6,$F19,0))),"")</f>
        <v/>
      </c>
      <c r="AZ19" s="53" t="str">
        <f>IFERROR(IF(MATCH(AZ$5,Invulblad!$I$13:$W$13,0)&gt;0,IF(AZ$6="nvt",$F19,IF($F19&gt;=AZ$6,$F19,0))),"")</f>
        <v/>
      </c>
      <c r="BA19" s="23" t="str">
        <f>IFERROR(IF(MATCH(BA$5,Invulblad!$I$13:$W$13,0)&gt;0,IF(BA$6="nvt",$F19,IF($F19&gt;=BA$6,$F19,0))),"")</f>
        <v/>
      </c>
      <c r="BB19" s="65" t="str">
        <f>IFERROR(IF(MATCH(BB$5,Invulblad!$I$13:$W$13,0)&gt;0,IF(BB$6="nvt",$F19,IF($F19&gt;=BB$6,$F19,0))),"")</f>
        <v/>
      </c>
      <c r="BC19" s="45" t="str">
        <f>IFERROR(IF(MATCH(BC$5,Invulblad!$I$13:$W$13,0)&gt;0,IF(BC$6="nvt",$F19,IF($F19&gt;=BC$6,$F19,0))),"")</f>
        <v/>
      </c>
      <c r="BD19" s="45" t="str">
        <f>IFERROR(IF(MATCH(BD$5,Invulblad!$I$13:$W$13,0)&gt;0,IF(BD$6="nvt",$F19,IF($F19&gt;=BD$6,$F19,0))),"")</f>
        <v/>
      </c>
      <c r="BE19" s="17" t="str">
        <f>IFERROR(IF(MATCH(BE$5,Invulblad!$I$13:$W$13,0)&gt;0,IF(BE$6="nvt",$F19,IF($F19&gt;=BE$6,$F19,0))),"")</f>
        <v/>
      </c>
      <c r="BF19" s="53" t="str">
        <f>IFERROR(IF(MATCH(BF$5,Invulblad!$I$13:$W$13,0)&gt;0,IF(BF$6="nvt",$F19,IF($F19&gt;=BF$6,$F19,0))),"")</f>
        <v/>
      </c>
      <c r="BG19" s="23" t="str">
        <f>IFERROR(IF(MATCH(BG$5,Invulblad!$I$13:$W$13,0)&gt;0,IF(BG$6="nvt",$F19,IF($F19&gt;=BG$6,$F19,0))),"")</f>
        <v/>
      </c>
      <c r="BH19" s="65" t="str">
        <f>IFERROR(IF(MATCH(BH$5,Invulblad!$I$13:$W$13,0)&gt;0,IF(BH$6="nvt",$F19,IF($F19&gt;=BH$6,$F19,0))),"")</f>
        <v/>
      </c>
      <c r="BI19" s="17" t="str">
        <f>IFERROR(IF(MATCH(BI$5,Invulblad!$I$13:$W$13,0)&gt;0,IF(BI$6="nvt",$F19,IF($F19&gt;=BI$6,$F19,0))),"")</f>
        <v/>
      </c>
      <c r="BJ19" s="17" t="str">
        <f>IFERROR(IF(MATCH(BJ$5,Invulblad!$I$13:$W$13,0)&gt;0,IF(BJ$6="nvt",$F19,IF($F19&gt;=BJ$6,$F19,0))),"")</f>
        <v/>
      </c>
      <c r="BK19" s="53" t="str">
        <f>IFERROR(IF(MATCH(BK$5,Invulblad!$I$13:$W$13,0)&gt;0,IF(BK$6="nvt",$F19,IF($F19&gt;=BK$6,$F19,0))),"")</f>
        <v/>
      </c>
      <c r="BL19" s="23" t="str">
        <f>IFERROR(IF(MATCH(BL$5,Invulblad!$I$13:$W$13,0)&gt;0,IF(BL$6="nvt",$F19,IF($F19&gt;=BL$6,$F19,0))),"")</f>
        <v/>
      </c>
      <c r="BM19" s="53" t="str">
        <f>IFERROR(IF(MATCH(BM$5,Invulblad!$I$13:$W$13,0)&gt;0,IF(BM$6="nvt",$F19,IF($F19&gt;=BM$6,$F19,0))),"")</f>
        <v/>
      </c>
      <c r="BN19" s="24" t="str">
        <f>IFERROR(IF(MATCH(BN$5,Invulblad!$I$13:$W$13,0)&gt;0,IF(BN$6="nvt",$F19,IF($F19&gt;=BN$6,$F19,0))),"")</f>
        <v/>
      </c>
      <c r="BO19" s="3" t="str">
        <f>IFERROR(IF(MATCH(BO$5,Invulblad!$I$13:$W$13,0)&gt;0,IF(BO$6="nvt",$F19,IF($F19&gt;=BO$6,$F19,0))),"")</f>
        <v/>
      </c>
      <c r="BP19" s="3" t="str">
        <f>IFERROR(IF(MATCH(BP$5,Invulblad!$I$13:$W$13,0)&gt;0,IF(BP$6="nvt",$F19,IF($F19&gt;=BP$6,$F19,0))),"")</f>
        <v/>
      </c>
      <c r="BQ19" s="3" t="str">
        <f>IFERROR(IF(MATCH(BQ$5,Invulblad!$I$13:$W$13,0)&gt;0,IF(BQ$6="nvt",$F19,IF($F19&gt;=BQ$6,$F19,0))),"")</f>
        <v/>
      </c>
      <c r="BR19" s="3" t="str">
        <f>IFERROR(IF(MATCH(BR$5,Invulblad!$I$13:$W$13,0)&gt;0,IF(BR$6="nvt",$F19,IF($F19&gt;=BR$6,$F19,0))),"")</f>
        <v/>
      </c>
      <c r="BS19" s="25" t="str">
        <f>IFERROR(IF(MATCH(BS$5,Invulblad!$I$13:$W$13,0)&gt;0,IF(BS$6="nvt",$F19,IF($F19&gt;=BS$6,$F19,0))),"")</f>
        <v/>
      </c>
      <c r="BT19" s="17" t="str">
        <f>IFERROR(IF(MATCH(BT$5,Invulblad!$I$13:$W$13,0)&gt;0,IF(BT$6="nvt",$F19,IF($F19&gt;=BT$6,$F19,0))),"")</f>
        <v/>
      </c>
      <c r="BU19" s="17" t="str">
        <f>IFERROR(IF(MATCH(BU$5,Invulblad!$I$13:$W$13,0)&gt;0,IF(BU$6="nvt",$F19,IF($F19&gt;=BU$6,$F19,0))),"")</f>
        <v/>
      </c>
      <c r="BV19" s="17" t="str">
        <f>IFERROR(IF(MATCH(BV$5,Invulblad!$I$13:$W$13,0)&gt;0,IF(BV$6="nvt",$F19,IF($F19&gt;=BV$6,$F19,0))),"")</f>
        <v/>
      </c>
      <c r="BW19" s="65" t="str">
        <f>IFERROR(IF(MATCH(BW$5,Invulblad!$I$13:$W$13,0)&gt;0,IF(BW$6="nvt",$F19,IF($F19&gt;=BW$6,$F19,0))),"")</f>
        <v/>
      </c>
    </row>
    <row r="20" spans="1:75" x14ac:dyDescent="0.2">
      <c r="A20" s="2"/>
      <c r="B20" s="24">
        <f>Invulblad!B14</f>
        <v>10</v>
      </c>
      <c r="C20" s="3">
        <f>Invulblad!C14</f>
        <v>0</v>
      </c>
      <c r="D20" s="3">
        <f>Invulblad!D14</f>
        <v>0</v>
      </c>
      <c r="E20" s="3">
        <f>Invulblad!G14</f>
        <v>0</v>
      </c>
      <c r="F20" s="25">
        <f>Invulblad!H14</f>
        <v>0</v>
      </c>
      <c r="G20" s="23" t="str">
        <f>IFERROR(IF(MATCH(G$5,Invulblad!$I$14:$W$14,0)&gt;0,IF(G$6="nvt",$F20,IF($F20&gt;=G$6,$F20,0))),"")</f>
        <v/>
      </c>
      <c r="H20" s="17" t="str">
        <f>IFERROR(IF(MATCH(H$5,Invulblad!$I$14:$W$14,0)&gt;0,IF(H$6="nvt",$F20,IF($F20&gt;=H$6,$F20,0))),"")</f>
        <v/>
      </c>
      <c r="I20" s="17" t="str">
        <f>IFERROR(IF(MATCH(I$5,Invulblad!$I$14:$W$14,0)&gt;0,IF(I$6="nvt",$F20,IF($F20&gt;=I$6,$F20,0))),"")</f>
        <v/>
      </c>
      <c r="J20" s="17" t="str">
        <f>IFERROR(IF(MATCH(J$5,Invulblad!$I$14:$W$14,0)&gt;0,IF(J$6="nvt",$F20,IF($F20&gt;=J$6,$F20,0))),"")</f>
        <v/>
      </c>
      <c r="K20" s="17" t="str">
        <f>IFERROR(IF(MATCH(K$5,Invulblad!$I$14:$W$14,0)&gt;0,IF(K$6="nvt",$F20,IF($F20&gt;=K$6,$F20,0))),"")</f>
        <v/>
      </c>
      <c r="L20" s="17" t="str">
        <f>IFERROR(IF(MATCH(L$5,Invulblad!$I$14:$W$14,0)&gt;0,IF(L$6="nvt",$F20,IF($F20&gt;=L$6,$F20,0))),"")</f>
        <v/>
      </c>
      <c r="M20" s="53" t="str">
        <f>IFERROR(IF(MATCH(M$5,Invulblad!$I$14:$W$14,0)&gt;0,IF(M$6="nvt",$F20,IF($F20&gt;=M$6,$F20,0))),"")</f>
        <v/>
      </c>
      <c r="N20" s="23" t="str">
        <f>IFERROR(IF(MATCH(N$5,Invulblad!$I$14:$W$14,0)&gt;0,IF(N$6="nvt",$F20,IF($F20&gt;=N$6,$F20,0))),"")</f>
        <v/>
      </c>
      <c r="O20" s="17" t="str">
        <f>IFERROR(IF(MATCH(O$5,Invulblad!$I$14:$W$14,0)&gt;0,IF(O$6="nvt",$F20,IF($F20&gt;=O$6,$F20,0))),"")</f>
        <v/>
      </c>
      <c r="P20" s="65" t="str">
        <f>IFERROR(IF(MATCH(P$5,Invulblad!$I$14:$W$14,0)&gt;0,IF(P$6="nvt",$F20,IF($F20&gt;=P$6,$F20,0))),"")</f>
        <v/>
      </c>
      <c r="Q20" s="23" t="str">
        <f>IFERROR(IF(MATCH(Q$5,Invulblad!$I$14:$W$14,0)&gt;0,IF(Q$6="nvt",$F20,IF($F20&gt;=Q$6,$F20,0))),"")</f>
        <v/>
      </c>
      <c r="R20" s="17" t="str">
        <f>IFERROR(IF(MATCH(R$5,Invulblad!$I$14:$W$14,0)&gt;0,IF(R$6="nvt",$F20,IF($F20&gt;=R$6,$F20,0))),"")</f>
        <v/>
      </c>
      <c r="S20" s="17" t="str">
        <f>IFERROR(IF(MATCH(S$5,Invulblad!$I$14:$W$14,0)&gt;0,IF(S$6="nvt",$F20,IF($F20&gt;=S$6,$F20,0))),"")</f>
        <v/>
      </c>
      <c r="T20" s="17" t="str">
        <f>IFERROR(IF(MATCH(T$5,Invulblad!$I$14:$W$14,0)&gt;0,IF(T$6="nvt",$F20,IF($F20&gt;=T$6,$F20,0))),"")</f>
        <v/>
      </c>
      <c r="U20" s="17" t="str">
        <f>IFERROR(IF(MATCH(U$5,Invulblad!$I$14:$W$14,0)&gt;0,IF(U$6="nvt",$F20,IF($F20&gt;=U$6,$F20,0))),"")</f>
        <v/>
      </c>
      <c r="V20" s="17" t="str">
        <f>IFERROR(IF(MATCH(V$5,Invulblad!$I$14:$W$14,0)&gt;0,IF(V$6="nvt",$F20,IF($F20&gt;=V$6,$F20,0))),"")</f>
        <v/>
      </c>
      <c r="W20" s="17" t="str">
        <f>IFERROR(IF(MATCH(W$5,Invulblad!$I$14:$W$14,0)&gt;0,IF(W$6="nvt",$F20,IF($F20&gt;=W$6,$F20,0))),"")</f>
        <v/>
      </c>
      <c r="X20" s="17" t="str">
        <f>IFERROR(IF(MATCH(X$5,Invulblad!$I$14:$W$14,0)&gt;0,IF(X$6="nvt",$F20,IF($F20&gt;=X$6,$F20,0))),"")</f>
        <v/>
      </c>
      <c r="Y20" s="17" t="str">
        <f>IFERROR(IF(MATCH(Y$5,Invulblad!$I$14:$W$14,0)&gt;0,IF(Y$6="nvt",$F20,IF($F20&gt;=Y$6,$F20,0))),"")</f>
        <v/>
      </c>
      <c r="Z20" s="17" t="str">
        <f>IFERROR(IF(MATCH(Z$5,Invulblad!$I$14:$W$14,0)&gt;0,IF(Z$6="nvt",$F20,IF($F20&gt;=Z$6,$F20,0))),"")</f>
        <v/>
      </c>
      <c r="AA20" s="17" t="str">
        <f>IFERROR(IF(MATCH(AA$5,Invulblad!$I$14:$W$14,0)&gt;0,IF(AA$6="nvt",$F20,IF($F20&gt;=AA$6,$F20,0))),"")</f>
        <v/>
      </c>
      <c r="AB20" s="17" t="str">
        <f>IFERROR(IF(MATCH(AB$5,Invulblad!$I$14:$W$14,0)&gt;0,IF(AB$6="nvt",$F20,IF($F20&gt;=AB$6,$F20,0))),"")</f>
        <v/>
      </c>
      <c r="AC20" s="17" t="str">
        <f>IFERROR(IF(MATCH(AC$5,Invulblad!$I$14:$W$14,0)&gt;0,IF(AC$6="nvt",$F20,IF($F20&gt;=AC$6,$F20,0))),"")</f>
        <v/>
      </c>
      <c r="AD20" s="65" t="str">
        <f>IFERROR(IF(MATCH(AD$5,Invulblad!$I$14:$W$14,0)&gt;0,IF(AD$6="nvt",$F20,IF($F20&gt;=AD$6,$F20,0))),"")</f>
        <v/>
      </c>
      <c r="AE20" s="17" t="str">
        <f>IFERROR(IF(MATCH(AE$5,Invulblad!$I$14:$W$14,0)&gt;0,IF(AE$6="nvt",$F20,IF($F20&gt;=AE$6,$F20,0))),"")</f>
        <v/>
      </c>
      <c r="AF20" s="17" t="str">
        <f>IFERROR(IF(MATCH(AF$5,Invulblad!$I$14:$W$14,0)&gt;0,IF(AF$6="nvt",$F20,IF($F20&gt;=AF$6,$F20,0))),"")</f>
        <v/>
      </c>
      <c r="AG20" s="17" t="str">
        <f>IFERROR(IF(MATCH(AG$5,Invulblad!$I$14:$W$14,0)&gt;0,IF(AG$6="nvt",$F20,IF($F20&gt;=AG$6,$F20,0))),"")</f>
        <v/>
      </c>
      <c r="AH20" s="53" t="str">
        <f>IFERROR(IF(MATCH(AH$5,Invulblad!$I$14:$W$14,0)&gt;0,IF(AH$6="nvt",$F20,IF($F20&gt;=AH$6,$F20,0))),"")</f>
        <v/>
      </c>
      <c r="AI20" s="23" t="str">
        <f>IFERROR(IF(MATCH(AI$5,Invulblad!$I$14:$W$14,0)&gt;0,IF(AI$6="nvt",$F20,IF($F20&gt;=AI$6,$F20,0))),"")</f>
        <v/>
      </c>
      <c r="AJ20" s="17" t="str">
        <f>IFERROR(IF(MATCH(AJ$5,Invulblad!$I$14:$W$14,0)&gt;0,IF(AJ$6="nvt",$F20,IF($F20&gt;=AJ$6,$F20,0))),"")</f>
        <v/>
      </c>
      <c r="AK20" s="17" t="str">
        <f>IFERROR(IF(MATCH(AK$5,Invulblad!$I$14:$W$14,0)&gt;0,IF(AK$6="nvt",$F20,IF($F20&gt;=AK$6,$F20,0))),"")</f>
        <v/>
      </c>
      <c r="AL20" s="17" t="str">
        <f>IFERROR(IF(MATCH(AL$5,Invulblad!$I$14:$W$14,0)&gt;0,IF(AL$6="nvt",$F20,IF($F20&gt;=AL$6,$F20,0))),"")</f>
        <v/>
      </c>
      <c r="AM20" s="17" t="str">
        <f>IFERROR(IF(MATCH(AM$5,Invulblad!$I$14:$W$14,0)&gt;0,IF(AM$6="nvt",$F20,IF($F20&gt;=AM$6,$F20,0))),"")</f>
        <v/>
      </c>
      <c r="AN20" s="65" t="str">
        <f>IFERROR(IF(MATCH(AN$5,Invulblad!$I$14:$W$14,0)&gt;0,IF(AN$6="nvt",$F20,IF($F20&gt;=AN$6,$F20,0))),"")</f>
        <v/>
      </c>
      <c r="AO20" s="17" t="str">
        <f>IFERROR(IF(MATCH(AO$5,Invulblad!$I$14:$W$14,0)&gt;0,IF(AO$6="nvt",$F20,IF($F20&gt;=AO$6,$F20,0))),"")</f>
        <v/>
      </c>
      <c r="AP20" s="17" t="str">
        <f>IFERROR(IF(MATCH(AP$5,Invulblad!$I$14:$W$14,0)&gt;0,IF(AP$6="nvt",$F20,IF($F20&gt;=AP$6,$F20,0))),"")</f>
        <v/>
      </c>
      <c r="AQ20" s="17" t="str">
        <f>IFERROR(IF(MATCH(AQ$5,Invulblad!$I$14:$W$14,0)&gt;0,IF(AQ$6="nvt",$F20,IF($F20&gt;=AQ$6,$F20,0))),"")</f>
        <v/>
      </c>
      <c r="AR20" s="17" t="str">
        <f>IFERROR(IF(MATCH(AR$5,Invulblad!$I$14:$W$14,0)&gt;0,IF(AR$6="nvt",$F20,IF($F20&gt;=AR$6,$F20,0))),"")</f>
        <v/>
      </c>
      <c r="AS20" s="17" t="str">
        <f>IFERROR(IF(MATCH(AS$5,Invulblad!$I$14:$W$14,0)&gt;0,IF(AS$6="nvt",$F20,IF($F20&gt;=AS$6,$F20,0))),"")</f>
        <v/>
      </c>
      <c r="AT20" s="17" t="str">
        <f>IFERROR(IF(MATCH(AT$5,Invulblad!$I$14:$W$14,0)&gt;0,IF(AT$6="nvt",$F20,IF($F20&gt;=AT$6,$F20,0))),"")</f>
        <v/>
      </c>
      <c r="AU20" s="17" t="str">
        <f>IFERROR(IF(MATCH(AU$5,Invulblad!$I$14:$W$14,0)&gt;0,IF(AU$6="nvt",$F20,IF($F20&gt;=AU$6,$F20,0))),"")</f>
        <v/>
      </c>
      <c r="AV20" s="17" t="str">
        <f>IFERROR(IF(MATCH(AV$5,Invulblad!$I$14:$W$14,0)&gt;0,IF(AV$6="nvt",$F20,IF($F20&gt;=AV$6,$F20,0))),"")</f>
        <v/>
      </c>
      <c r="AW20" s="17" t="str">
        <f>IFERROR(IF(MATCH(AW$5,Invulblad!$I$14:$W$14,0)&gt;0,IF(AW$6="nvt",$F20,IF($F20&gt;=AW$6,$F20,0))),"")</f>
        <v/>
      </c>
      <c r="AX20" s="17" t="str">
        <f>IFERROR(IF(MATCH(AX$5,Invulblad!$I$14:$W$14,0)&gt;0,IF(AX$6="nvt",$F20,IF($F20&gt;=AX$6,$F20,0))),"")</f>
        <v/>
      </c>
      <c r="AY20" s="17" t="str">
        <f>IFERROR(IF(MATCH(AY$5,Invulblad!$I$14:$W$14,0)&gt;0,IF(AY$6="nvt",$F20,IF($F20&gt;=AY$6,$F20,0))),"")</f>
        <v/>
      </c>
      <c r="AZ20" s="53" t="str">
        <f>IFERROR(IF(MATCH(AZ$5,Invulblad!$I$14:$W$14,0)&gt;0,IF(AZ$6="nvt",$F20,IF($F20&gt;=AZ$6,$F20,0))),"")</f>
        <v/>
      </c>
      <c r="BA20" s="23" t="str">
        <f>IFERROR(IF(MATCH(BA$5,Invulblad!$I$14:$W$14,0)&gt;0,IF(BA$6="nvt",$F20,IF($F20&gt;=BA$6,$F20,0))),"")</f>
        <v/>
      </c>
      <c r="BB20" s="65" t="str">
        <f>IFERROR(IF(MATCH(BB$5,Invulblad!$I$14:$W$14,0)&gt;0,IF(BB$6="nvt",$F20,IF($F20&gt;=BB$6,$F20,0))),"")</f>
        <v/>
      </c>
      <c r="BC20" s="45" t="str">
        <f>IFERROR(IF(MATCH(BC$5,Invulblad!$I$14:$W$14,0)&gt;0,IF(BC$6="nvt",$F20,IF($F20&gt;=BC$6,$F20,0))),"")</f>
        <v/>
      </c>
      <c r="BD20" s="45" t="str">
        <f>IFERROR(IF(MATCH(BD$5,Invulblad!$I$14:$W$14,0)&gt;0,IF(BD$6="nvt",$F20,IF($F20&gt;=BD$6,$F20,0))),"")</f>
        <v/>
      </c>
      <c r="BE20" s="17" t="str">
        <f>IFERROR(IF(MATCH(BE$5,Invulblad!$I$14:$W$14,0)&gt;0,IF(BE$6="nvt",$F20,IF($F20&gt;=BE$6,$F20,0))),"")</f>
        <v/>
      </c>
      <c r="BF20" s="53" t="str">
        <f>IFERROR(IF(MATCH(BF$5,Invulblad!$I$14:$W$14,0)&gt;0,IF(BF$6="nvt",$F20,IF($F20&gt;=BF$6,$F20,0))),"")</f>
        <v/>
      </c>
      <c r="BG20" s="23" t="str">
        <f>IFERROR(IF(MATCH(BG$5,Invulblad!$I$14:$W$14,0)&gt;0,IF(BG$6="nvt",$F20,IF($F20&gt;=BG$6,$F20,0))),"")</f>
        <v/>
      </c>
      <c r="BH20" s="65" t="str">
        <f>IFERROR(IF(MATCH(BH$5,Invulblad!$I$14:$W$14,0)&gt;0,IF(BH$6="nvt",$F20,IF($F20&gt;=BH$6,$F20,0))),"")</f>
        <v/>
      </c>
      <c r="BI20" s="17" t="str">
        <f>IFERROR(IF(MATCH(BI$5,Invulblad!$I$14:$W$14,0)&gt;0,IF(BI$6="nvt",$F20,IF($F20&gt;=BI$6,$F20,0))),"")</f>
        <v/>
      </c>
      <c r="BJ20" s="17" t="str">
        <f>IFERROR(IF(MATCH(BJ$5,Invulblad!$I$14:$W$14,0)&gt;0,IF(BJ$6="nvt",$F20,IF($F20&gt;=BJ$6,$F20,0))),"")</f>
        <v/>
      </c>
      <c r="BK20" s="53" t="str">
        <f>IFERROR(IF(MATCH(BK$5,Invulblad!$I$14:$W$14,0)&gt;0,IF(BK$6="nvt",$F20,IF($F20&gt;=BK$6,$F20,0))),"")</f>
        <v/>
      </c>
      <c r="BL20" s="23" t="str">
        <f>IFERROR(IF(MATCH(BL$5,Invulblad!$I$14:$W$14,0)&gt;0,IF(BL$6="nvt",$F20,IF($F20&gt;=BL$6,$F20,0))),"")</f>
        <v/>
      </c>
      <c r="BM20" s="53" t="str">
        <f>IFERROR(IF(MATCH(BM$5,Invulblad!$I$14:$W$14,0)&gt;0,IF(BM$6="nvt",$F20,IF($F20&gt;=BM$6,$F20,0))),"")</f>
        <v/>
      </c>
      <c r="BN20" s="24" t="str">
        <f>IFERROR(IF(MATCH(BN$5,Invulblad!$I$14:$W$14,0)&gt;0,IF(BN$6="nvt",$F20,IF($F20&gt;=BN$6,$F20,0))),"")</f>
        <v/>
      </c>
      <c r="BO20" s="3" t="str">
        <f>IFERROR(IF(MATCH(BO$5,Invulblad!$I$14:$W$14,0)&gt;0,IF(BO$6="nvt",$F20,IF($F20&gt;=BO$6,$F20,0))),"")</f>
        <v/>
      </c>
      <c r="BP20" s="3" t="str">
        <f>IFERROR(IF(MATCH(BP$5,Invulblad!$I$14:$W$14,0)&gt;0,IF(BP$6="nvt",$F20,IF($F20&gt;=BP$6,$F20,0))),"")</f>
        <v/>
      </c>
      <c r="BQ20" s="3" t="str">
        <f>IFERROR(IF(MATCH(BQ$5,Invulblad!$I$14:$W$14,0)&gt;0,IF(BQ$6="nvt",$F20,IF($F20&gt;=BQ$6,$F20,0))),"")</f>
        <v/>
      </c>
      <c r="BR20" s="3" t="str">
        <f>IFERROR(IF(MATCH(BR$5,Invulblad!$I$14:$W$14,0)&gt;0,IF(BR$6="nvt",$F20,IF($F20&gt;=BR$6,$F20,0))),"")</f>
        <v/>
      </c>
      <c r="BS20" s="25" t="str">
        <f>IFERROR(IF(MATCH(BS$5,Invulblad!$I$14:$W$14,0)&gt;0,IF(BS$6="nvt",$F20,IF($F20&gt;=BS$6,$F20,0))),"")</f>
        <v/>
      </c>
      <c r="BT20" s="17" t="str">
        <f>IFERROR(IF(MATCH(BT$5,Invulblad!$I$14:$W$14,0)&gt;0,IF(BT$6="nvt",$F20,IF($F20&gt;=BT$6,$F20,0))),"")</f>
        <v/>
      </c>
      <c r="BU20" s="17" t="str">
        <f>IFERROR(IF(MATCH(BU$5,Invulblad!$I$14:$W$14,0)&gt;0,IF(BU$6="nvt",$F20,IF($F20&gt;=BU$6,$F20,0))),"")</f>
        <v/>
      </c>
      <c r="BV20" s="17" t="str">
        <f>IFERROR(IF(MATCH(BV$5,Invulblad!$I$14:$W$14,0)&gt;0,IF(BV$6="nvt",$F20,IF($F20&gt;=BV$6,$F20,0))),"")</f>
        <v/>
      </c>
      <c r="BW20" s="65" t="str">
        <f>IFERROR(IF(MATCH(BW$5,Invulblad!$I$14:$W$14,0)&gt;0,IF(BW$6="nvt",$F20,IF($F20&gt;=BW$6,$F20,0))),"")</f>
        <v/>
      </c>
    </row>
    <row r="21" spans="1:75" x14ac:dyDescent="0.2">
      <c r="A21" s="2"/>
      <c r="B21" s="24">
        <f>Invulblad!B15</f>
        <v>11</v>
      </c>
      <c r="C21" s="3">
        <f>Invulblad!C15</f>
        <v>0</v>
      </c>
      <c r="D21" s="3">
        <f>Invulblad!D15</f>
        <v>0</v>
      </c>
      <c r="E21" s="3">
        <f>Invulblad!G15</f>
        <v>0</v>
      </c>
      <c r="F21" s="25">
        <f>Invulblad!H15</f>
        <v>0</v>
      </c>
      <c r="G21" s="23" t="str">
        <f>IFERROR(IF(MATCH(G$5,Invulblad!$I$15:$W$15,0)&gt;0,IF(G$6="nvt",$F21,IF($F21&gt;=G$6,$F21,0))),"")</f>
        <v/>
      </c>
      <c r="H21" s="17" t="str">
        <f>IFERROR(IF(MATCH(H$5,Invulblad!$I$15:$W$15,0)&gt;0,IF(H$6="nvt",$F21,IF($F21&gt;=H$6,$F21,0))),"")</f>
        <v/>
      </c>
      <c r="I21" s="17" t="str">
        <f>IFERROR(IF(MATCH(I$5,Invulblad!$I$15:$W$15,0)&gt;0,IF(I$6="nvt",$F21,IF($F21&gt;=I$6,$F21,0))),"")</f>
        <v/>
      </c>
      <c r="J21" s="17" t="str">
        <f>IFERROR(IF(MATCH(J$5,Invulblad!$I$15:$W$15,0)&gt;0,IF(J$6="nvt",$F21,IF($F21&gt;=J$6,$F21,0))),"")</f>
        <v/>
      </c>
      <c r="K21" s="17" t="str">
        <f>IFERROR(IF(MATCH(K$5,Invulblad!$I$15:$W$15,0)&gt;0,IF(K$6="nvt",$F21,IF($F21&gt;=K$6,$F21,0))),"")</f>
        <v/>
      </c>
      <c r="L21" s="17" t="str">
        <f>IFERROR(IF(MATCH(L$5,Invulblad!$I$15:$W$15,0)&gt;0,IF(L$6="nvt",$F21,IF($F21&gt;=L$6,$F21,0))),"")</f>
        <v/>
      </c>
      <c r="M21" s="53" t="str">
        <f>IFERROR(IF(MATCH(M$5,Invulblad!$I$15:$W$15,0)&gt;0,IF(M$6="nvt",$F21,IF($F21&gt;=M$6,$F21,0))),"")</f>
        <v/>
      </c>
      <c r="N21" s="23" t="str">
        <f>IFERROR(IF(MATCH(N$5,Invulblad!$I$15:$W$15,0)&gt;0,IF(N$6="nvt",$F21,IF($F21&gt;=N$6,$F21,0))),"")</f>
        <v/>
      </c>
      <c r="O21" s="17" t="str">
        <f>IFERROR(IF(MATCH(O$5,Invulblad!$I$15:$W$15,0)&gt;0,IF(O$6="nvt",$F21,IF($F21&gt;=O$6,$F21,0))),"")</f>
        <v/>
      </c>
      <c r="P21" s="65" t="str">
        <f>IFERROR(IF(MATCH(P$5,Invulblad!$I$15:$W$15,0)&gt;0,IF(P$6="nvt",$F21,IF($F21&gt;=P$6,$F21,0))),"")</f>
        <v/>
      </c>
      <c r="Q21" s="23" t="str">
        <f>IFERROR(IF(MATCH(Q$5,Invulblad!$I$15:$W$15,0)&gt;0,IF(Q$6="nvt",$F21,IF($F21&gt;=Q$6,$F21,0))),"")</f>
        <v/>
      </c>
      <c r="R21" s="17" t="str">
        <f>IFERROR(IF(MATCH(R$5,Invulblad!$I$15:$W$15,0)&gt;0,IF(R$6="nvt",$F21,IF($F21&gt;=R$6,$F21,0))),"")</f>
        <v/>
      </c>
      <c r="S21" s="17" t="str">
        <f>IFERROR(IF(MATCH(S$5,Invulblad!$I$15:$W$15,0)&gt;0,IF(S$6="nvt",$F21,IF($F21&gt;=S$6,$F21,0))),"")</f>
        <v/>
      </c>
      <c r="T21" s="17" t="str">
        <f>IFERROR(IF(MATCH(T$5,Invulblad!$I$15:$W$15,0)&gt;0,IF(T$6="nvt",$F21,IF($F21&gt;=T$6,$F21,0))),"")</f>
        <v/>
      </c>
      <c r="U21" s="17" t="str">
        <f>IFERROR(IF(MATCH(U$5,Invulblad!$I$15:$W$15,0)&gt;0,IF(U$6="nvt",$F21,IF($F21&gt;=U$6,$F21,0))),"")</f>
        <v/>
      </c>
      <c r="V21" s="17" t="str">
        <f>IFERROR(IF(MATCH(V$5,Invulblad!$I$15:$W$15,0)&gt;0,IF(V$6="nvt",$F21,IF($F21&gt;=V$6,$F21,0))),"")</f>
        <v/>
      </c>
      <c r="W21" s="17" t="str">
        <f>IFERROR(IF(MATCH(W$5,Invulblad!$I$15:$W$15,0)&gt;0,IF(W$6="nvt",$F21,IF($F21&gt;=W$6,$F21,0))),"")</f>
        <v/>
      </c>
      <c r="X21" s="17" t="str">
        <f>IFERROR(IF(MATCH(X$5,Invulblad!$I$15:$W$15,0)&gt;0,IF(X$6="nvt",$F21,IF($F21&gt;=X$6,$F21,0))),"")</f>
        <v/>
      </c>
      <c r="Y21" s="17" t="str">
        <f>IFERROR(IF(MATCH(Y$5,Invulblad!$I$15:$W$15,0)&gt;0,IF(Y$6="nvt",$F21,IF($F21&gt;=Y$6,$F21,0))),"")</f>
        <v/>
      </c>
      <c r="Z21" s="17" t="str">
        <f>IFERROR(IF(MATCH(Z$5,Invulblad!$I$15:$W$15,0)&gt;0,IF(Z$6="nvt",$F21,IF($F21&gt;=Z$6,$F21,0))),"")</f>
        <v/>
      </c>
      <c r="AA21" s="17" t="str">
        <f>IFERROR(IF(MATCH(AA$5,Invulblad!$I$15:$W$15,0)&gt;0,IF(AA$6="nvt",$F21,IF($F21&gt;=AA$6,$F21,0))),"")</f>
        <v/>
      </c>
      <c r="AB21" s="17" t="str">
        <f>IFERROR(IF(MATCH(AB$5,Invulblad!$I$15:$W$15,0)&gt;0,IF(AB$6="nvt",$F21,IF($F21&gt;=AB$6,$F21,0))),"")</f>
        <v/>
      </c>
      <c r="AC21" s="17" t="str">
        <f>IFERROR(IF(MATCH(AC$5,Invulblad!$I$15:$W$15,0)&gt;0,IF(AC$6="nvt",$F21,IF($F21&gt;=AC$6,$F21,0))),"")</f>
        <v/>
      </c>
      <c r="AD21" s="65" t="str">
        <f>IFERROR(IF(MATCH(AD$5,Invulblad!$I$15:$W$15,0)&gt;0,IF(AD$6="nvt",$F21,IF($F21&gt;=AD$6,$F21,0))),"")</f>
        <v/>
      </c>
      <c r="AE21" s="17" t="str">
        <f>IFERROR(IF(MATCH(AE$5,Invulblad!$I$15:$W$15,0)&gt;0,IF(AE$6="nvt",$F21,IF($F21&gt;=AE$6,$F21,0))),"")</f>
        <v/>
      </c>
      <c r="AF21" s="17" t="str">
        <f>IFERROR(IF(MATCH(AF$5,Invulblad!$I$15:$W$15,0)&gt;0,IF(AF$6="nvt",$F21,IF($F21&gt;=AF$6,$F21,0))),"")</f>
        <v/>
      </c>
      <c r="AG21" s="17" t="str">
        <f>IFERROR(IF(MATCH(AG$5,Invulblad!$I$15:$W$15,0)&gt;0,IF(AG$6="nvt",$F21,IF($F21&gt;=AG$6,$F21,0))),"")</f>
        <v/>
      </c>
      <c r="AH21" s="53" t="str">
        <f>IFERROR(IF(MATCH(AH$5,Invulblad!$I$15:$W$15,0)&gt;0,IF(AH$6="nvt",$F21,IF($F21&gt;=AH$6,$F21,0))),"")</f>
        <v/>
      </c>
      <c r="AI21" s="23" t="str">
        <f>IFERROR(IF(MATCH(AI$5,Invulblad!$I$15:$W$15,0)&gt;0,IF(AI$6="nvt",$F21,IF($F21&gt;=AI$6,$F21,0))),"")</f>
        <v/>
      </c>
      <c r="AJ21" s="17" t="str">
        <f>IFERROR(IF(MATCH(AJ$5,Invulblad!$I$15:$W$15,0)&gt;0,IF(AJ$6="nvt",$F21,IF($F21&gt;=AJ$6,$F21,0))),"")</f>
        <v/>
      </c>
      <c r="AK21" s="17" t="str">
        <f>IFERROR(IF(MATCH(AK$5,Invulblad!$I$15:$W$15,0)&gt;0,IF(AK$6="nvt",$F21,IF($F21&gt;=AK$6,$F21,0))),"")</f>
        <v/>
      </c>
      <c r="AL21" s="17" t="str">
        <f>IFERROR(IF(MATCH(AL$5,Invulblad!$I$15:$W$15,0)&gt;0,IF(AL$6="nvt",$F21,IF($F21&gt;=AL$6,$F21,0))),"")</f>
        <v/>
      </c>
      <c r="AM21" s="17" t="str">
        <f>IFERROR(IF(MATCH(AM$5,Invulblad!$I$15:$W$15,0)&gt;0,IF(AM$6="nvt",$F21,IF($F21&gt;=AM$6,$F21,0))),"")</f>
        <v/>
      </c>
      <c r="AN21" s="65" t="str">
        <f>IFERROR(IF(MATCH(AN$5,Invulblad!$I$15:$W$15,0)&gt;0,IF(AN$6="nvt",$F21,IF($F21&gt;=AN$6,$F21,0))),"")</f>
        <v/>
      </c>
      <c r="AO21" s="17" t="str">
        <f>IFERROR(IF(MATCH(AO$5,Invulblad!$I$15:$W$15,0)&gt;0,IF(AO$6="nvt",$F21,IF($F21&gt;=AO$6,$F21,0))),"")</f>
        <v/>
      </c>
      <c r="AP21" s="17" t="str">
        <f>IFERROR(IF(MATCH(AP$5,Invulblad!$I$15:$W$15,0)&gt;0,IF(AP$6="nvt",$F21,IF($F21&gt;=AP$6,$F21,0))),"")</f>
        <v/>
      </c>
      <c r="AQ21" s="17" t="str">
        <f>IFERROR(IF(MATCH(AQ$5,Invulblad!$I$15:$W$15,0)&gt;0,IF(AQ$6="nvt",$F21,IF($F21&gt;=AQ$6,$F21,0))),"")</f>
        <v/>
      </c>
      <c r="AR21" s="17" t="str">
        <f>IFERROR(IF(MATCH(AR$5,Invulblad!$I$15:$W$15,0)&gt;0,IF(AR$6="nvt",$F21,IF($F21&gt;=AR$6,$F21,0))),"")</f>
        <v/>
      </c>
      <c r="AS21" s="17" t="str">
        <f>IFERROR(IF(MATCH(AS$5,Invulblad!$I$15:$W$15,0)&gt;0,IF(AS$6="nvt",$F21,IF($F21&gt;=AS$6,$F21,0))),"")</f>
        <v/>
      </c>
      <c r="AT21" s="17" t="str">
        <f>IFERROR(IF(MATCH(AT$5,Invulblad!$I$15:$W$15,0)&gt;0,IF(AT$6="nvt",$F21,IF($F21&gt;=AT$6,$F21,0))),"")</f>
        <v/>
      </c>
      <c r="AU21" s="17" t="str">
        <f>IFERROR(IF(MATCH(AU$5,Invulblad!$I$15:$W$15,0)&gt;0,IF(AU$6="nvt",$F21,IF($F21&gt;=AU$6,$F21,0))),"")</f>
        <v/>
      </c>
      <c r="AV21" s="17" t="str">
        <f>IFERROR(IF(MATCH(AV$5,Invulblad!$I$15:$W$15,0)&gt;0,IF(AV$6="nvt",$F21,IF($F21&gt;=AV$6,$F21,0))),"")</f>
        <v/>
      </c>
      <c r="AW21" s="17" t="str">
        <f>IFERROR(IF(MATCH(AW$5,Invulblad!$I$15:$W$15,0)&gt;0,IF(AW$6="nvt",$F21,IF($F21&gt;=AW$6,$F21,0))),"")</f>
        <v/>
      </c>
      <c r="AX21" s="17" t="str">
        <f>IFERROR(IF(MATCH(AX$5,Invulblad!$I$15:$W$15,0)&gt;0,IF(AX$6="nvt",$F21,IF($F21&gt;=AX$6,$F21,0))),"")</f>
        <v/>
      </c>
      <c r="AY21" s="17" t="str">
        <f>IFERROR(IF(MATCH(AY$5,Invulblad!$I$15:$W$15,0)&gt;0,IF(AY$6="nvt",$F21,IF($F21&gt;=AY$6,$F21,0))),"")</f>
        <v/>
      </c>
      <c r="AZ21" s="53" t="str">
        <f>IFERROR(IF(MATCH(AZ$5,Invulblad!$I$15:$W$15,0)&gt;0,IF(AZ$6="nvt",$F21,IF($F21&gt;=AZ$6,$F21,0))),"")</f>
        <v/>
      </c>
      <c r="BA21" s="23" t="str">
        <f>IFERROR(IF(MATCH(BA$5,Invulblad!$I$15:$W$15,0)&gt;0,IF(BA$6="nvt",$F21,IF($F21&gt;=BA$6,$F21,0))),"")</f>
        <v/>
      </c>
      <c r="BB21" s="65" t="str">
        <f>IFERROR(IF(MATCH(BB$5,Invulblad!$I$15:$W$15,0)&gt;0,IF(BB$6="nvt",$F21,IF($F21&gt;=BB$6,$F21,0))),"")</f>
        <v/>
      </c>
      <c r="BC21" s="45" t="str">
        <f>IFERROR(IF(MATCH(BC$5,Invulblad!$I$15:$W$15,0)&gt;0,IF(BC$6="nvt",$F21,IF($F21&gt;=BC$6,$F21,0))),"")</f>
        <v/>
      </c>
      <c r="BD21" s="45" t="str">
        <f>IFERROR(IF(MATCH(BD$5,Invulblad!$I$15:$W$15,0)&gt;0,IF(BD$6="nvt",$F21,IF($F21&gt;=BD$6,$F21,0))),"")</f>
        <v/>
      </c>
      <c r="BE21" s="17" t="str">
        <f>IFERROR(IF(MATCH(BE$5,Invulblad!$I$15:$W$15,0)&gt;0,IF(BE$6="nvt",$F21,IF($F21&gt;=BE$6,$F21,0))),"")</f>
        <v/>
      </c>
      <c r="BF21" s="53" t="str">
        <f>IFERROR(IF(MATCH(BF$5,Invulblad!$I$15:$W$15,0)&gt;0,IF(BF$6="nvt",$F21,IF($F21&gt;=BF$6,$F21,0))),"")</f>
        <v/>
      </c>
      <c r="BG21" s="23" t="str">
        <f>IFERROR(IF(MATCH(BG$5,Invulblad!$I$15:$W$15,0)&gt;0,IF(BG$6="nvt",$F21,IF($F21&gt;=BG$6,$F21,0))),"")</f>
        <v/>
      </c>
      <c r="BH21" s="65" t="str">
        <f>IFERROR(IF(MATCH(BH$5,Invulblad!$I$15:$W$15,0)&gt;0,IF(BH$6="nvt",$F21,IF($F21&gt;=BH$6,$F21,0))),"")</f>
        <v/>
      </c>
      <c r="BI21" s="17" t="str">
        <f>IFERROR(IF(MATCH(BI$5,Invulblad!$I$15:$W$15,0)&gt;0,IF(BI$6="nvt",$F21,IF($F21&gt;=BI$6,$F21,0))),"")</f>
        <v/>
      </c>
      <c r="BJ21" s="17" t="str">
        <f>IFERROR(IF(MATCH(BJ$5,Invulblad!$I$15:$W$15,0)&gt;0,IF(BJ$6="nvt",$F21,IF($F21&gt;=BJ$6,$F21,0))),"")</f>
        <v/>
      </c>
      <c r="BK21" s="53" t="str">
        <f>IFERROR(IF(MATCH(BK$5,Invulblad!$I$15:$W$15,0)&gt;0,IF(BK$6="nvt",$F21,IF($F21&gt;=BK$6,$F21,0))),"")</f>
        <v/>
      </c>
      <c r="BL21" s="23" t="str">
        <f>IFERROR(IF(MATCH(BL$5,Invulblad!$I$15:$W$15,0)&gt;0,IF(BL$6="nvt",$F21,IF($F21&gt;=BL$6,$F21,0))),"")</f>
        <v/>
      </c>
      <c r="BM21" s="53" t="str">
        <f>IFERROR(IF(MATCH(BM$5,Invulblad!$I$15:$W$15,0)&gt;0,IF(BM$6="nvt",$F21,IF($F21&gt;=BM$6,$F21,0))),"")</f>
        <v/>
      </c>
      <c r="BN21" s="24" t="str">
        <f>IFERROR(IF(MATCH(BN$5,Invulblad!$I$15:$W$15,0)&gt;0,IF(BN$6="nvt",$F21,IF($F21&gt;=BN$6,$F21,0))),"")</f>
        <v/>
      </c>
      <c r="BO21" s="3" t="str">
        <f>IFERROR(IF(MATCH(BO$5,Invulblad!$I$15:$W$15,0)&gt;0,IF(BO$6="nvt",$F21,IF($F21&gt;=BO$6,$F21,0))),"")</f>
        <v/>
      </c>
      <c r="BP21" s="3" t="str">
        <f>IFERROR(IF(MATCH(BP$5,Invulblad!$I$15:$W$15,0)&gt;0,IF(BP$6="nvt",$F21,IF($F21&gt;=BP$6,$F21,0))),"")</f>
        <v/>
      </c>
      <c r="BQ21" s="3" t="str">
        <f>IFERROR(IF(MATCH(BQ$5,Invulblad!$I$15:$W$15,0)&gt;0,IF(BQ$6="nvt",$F21,IF($F21&gt;=BQ$6,$F21,0))),"")</f>
        <v/>
      </c>
      <c r="BR21" s="3" t="str">
        <f>IFERROR(IF(MATCH(BR$5,Invulblad!$I$15:$W$15,0)&gt;0,IF(BR$6="nvt",$F21,IF($F21&gt;=BR$6,$F21,0))),"")</f>
        <v/>
      </c>
      <c r="BS21" s="25" t="str">
        <f>IFERROR(IF(MATCH(BS$5,Invulblad!$I$15:$W$15,0)&gt;0,IF(BS$6="nvt",$F21,IF($F21&gt;=BS$6,$F21,0))),"")</f>
        <v/>
      </c>
      <c r="BT21" s="17" t="str">
        <f>IFERROR(IF(MATCH(BT$5,Invulblad!$I$15:$W$15,0)&gt;0,IF(BT$6="nvt",$F21,IF($F21&gt;=BT$6,$F21,0))),"")</f>
        <v/>
      </c>
      <c r="BU21" s="17" t="str">
        <f>IFERROR(IF(MATCH(BU$5,Invulblad!$I$15:$W$15,0)&gt;0,IF(BU$6="nvt",$F21,IF($F21&gt;=BU$6,$F21,0))),"")</f>
        <v/>
      </c>
      <c r="BV21" s="17" t="str">
        <f>IFERROR(IF(MATCH(BV$5,Invulblad!$I$15:$W$15,0)&gt;0,IF(BV$6="nvt",$F21,IF($F21&gt;=BV$6,$F21,0))),"")</f>
        <v/>
      </c>
      <c r="BW21" s="65" t="str">
        <f>IFERROR(IF(MATCH(BW$5,Invulblad!$I$15:$W$15,0)&gt;0,IF(BW$6="nvt",$F21,IF($F21&gt;=BW$6,$F21,0))),"")</f>
        <v/>
      </c>
    </row>
    <row r="22" spans="1:75" s="14" customFormat="1" x14ac:dyDescent="0.2">
      <c r="A22" s="13"/>
      <c r="B22" s="24">
        <f>Invulblad!B16</f>
        <v>12</v>
      </c>
      <c r="C22" s="3">
        <f>Invulblad!C16</f>
        <v>0</v>
      </c>
      <c r="D22" s="3">
        <f>Invulblad!D16</f>
        <v>0</v>
      </c>
      <c r="E22" s="3">
        <f>Invulblad!G16</f>
        <v>0</v>
      </c>
      <c r="F22" s="25">
        <f>Invulblad!H16</f>
        <v>0</v>
      </c>
      <c r="G22" s="23" t="str">
        <f>IFERROR(IF(MATCH(G$5,Invulblad!$I$16:$W$16,0)&gt;0,IF(G$6="nvt",$F22,IF($F22&gt;=G$6,$F22,0))),"")</f>
        <v/>
      </c>
      <c r="H22" s="17" t="str">
        <f>IFERROR(IF(MATCH(H$5,Invulblad!$I$16:$W$16,0)&gt;0,IF(H$6="nvt",$F22,IF($F22&gt;=H$6,$F22,0))),"")</f>
        <v/>
      </c>
      <c r="I22" s="17" t="str">
        <f>IFERROR(IF(MATCH(I$5,Invulblad!$I$16:$W$16,0)&gt;0,IF(I$6="nvt",$F22,IF($F22&gt;=I$6,$F22,0))),"")</f>
        <v/>
      </c>
      <c r="J22" s="17" t="str">
        <f>IFERROR(IF(MATCH(J$5,Invulblad!$I$16:$W$16,0)&gt;0,IF(J$6="nvt",$F22,IF($F22&gt;=J$6,$F22,0))),"")</f>
        <v/>
      </c>
      <c r="K22" s="17" t="str">
        <f>IFERROR(IF(MATCH(K$5,Invulblad!$I$16:$W$16,0)&gt;0,IF(K$6="nvt",$F22,IF($F22&gt;=K$6,$F22,0))),"")</f>
        <v/>
      </c>
      <c r="L22" s="17" t="str">
        <f>IFERROR(IF(MATCH(L$5,Invulblad!$I$16:$W$16,0)&gt;0,IF(L$6="nvt",$F22,IF($F22&gt;=L$6,$F22,0))),"")</f>
        <v/>
      </c>
      <c r="M22" s="53" t="str">
        <f>IFERROR(IF(MATCH(M$5,Invulblad!$I$16:$W$16,0)&gt;0,IF(M$6="nvt",$F22,IF($F22&gt;=M$6,$F22,0))),"")</f>
        <v/>
      </c>
      <c r="N22" s="23" t="str">
        <f>IFERROR(IF(MATCH(N$5,Invulblad!$I$16:$W$16,0)&gt;0,IF(N$6="nvt",$F22,IF($F22&gt;=N$6,$F22,0))),"")</f>
        <v/>
      </c>
      <c r="O22" s="17" t="str">
        <f>IFERROR(IF(MATCH(O$5,Invulblad!$I$16:$W$16,0)&gt;0,IF(O$6="nvt",$F22,IF($F22&gt;=O$6,$F22,0))),"")</f>
        <v/>
      </c>
      <c r="P22" s="65" t="str">
        <f>IFERROR(IF(MATCH(P$5,Invulblad!$I$16:$W$16,0)&gt;0,IF(P$6="nvt",$F22,IF($F22&gt;=P$6,$F22,0))),"")</f>
        <v/>
      </c>
      <c r="Q22" s="23" t="str">
        <f>IFERROR(IF(MATCH(Q$5,Invulblad!$I$16:$W$16,0)&gt;0,IF(Q$6="nvt",$F22,IF($F22&gt;=Q$6,$F22,0))),"")</f>
        <v/>
      </c>
      <c r="R22" s="17" t="str">
        <f>IFERROR(IF(MATCH(R$5,Invulblad!$I$16:$W$16,0)&gt;0,IF(R$6="nvt",$F22,IF($F22&gt;=R$6,$F22,0))),"")</f>
        <v/>
      </c>
      <c r="S22" s="17" t="str">
        <f>IFERROR(IF(MATCH(S$5,Invulblad!$I$16:$W$16,0)&gt;0,IF(S$6="nvt",$F22,IF($F22&gt;=S$6,$F22,0))),"")</f>
        <v/>
      </c>
      <c r="T22" s="17" t="str">
        <f>IFERROR(IF(MATCH(T$5,Invulblad!$I$16:$W$16,0)&gt;0,IF(T$6="nvt",$F22,IF($F22&gt;=T$6,$F22,0))),"")</f>
        <v/>
      </c>
      <c r="U22" s="17" t="str">
        <f>IFERROR(IF(MATCH(U$5,Invulblad!$I$16:$W$16,0)&gt;0,IF(U$6="nvt",$F22,IF($F22&gt;=U$6,$F22,0))),"")</f>
        <v/>
      </c>
      <c r="V22" s="17" t="str">
        <f>IFERROR(IF(MATCH(V$5,Invulblad!$I$16:$W$16,0)&gt;0,IF(V$6="nvt",$F22,IF($F22&gt;=V$6,$F22,0))),"")</f>
        <v/>
      </c>
      <c r="W22" s="17" t="str">
        <f>IFERROR(IF(MATCH(W$5,Invulblad!$I$16:$W$16,0)&gt;0,IF(W$6="nvt",$F22,IF($F22&gt;=W$6,$F22,0))),"")</f>
        <v/>
      </c>
      <c r="X22" s="17" t="str">
        <f>IFERROR(IF(MATCH(X$5,Invulblad!$I$16:$W$16,0)&gt;0,IF(X$6="nvt",$F22,IF($F22&gt;=X$6,$F22,0))),"")</f>
        <v/>
      </c>
      <c r="Y22" s="17" t="str">
        <f>IFERROR(IF(MATCH(Y$5,Invulblad!$I$16:$W$16,0)&gt;0,IF(Y$6="nvt",$F22,IF($F22&gt;=Y$6,$F22,0))),"")</f>
        <v/>
      </c>
      <c r="Z22" s="17" t="str">
        <f>IFERROR(IF(MATCH(Z$5,Invulblad!$I$16:$W$16,0)&gt;0,IF(Z$6="nvt",$F22,IF($F22&gt;=Z$6,$F22,0))),"")</f>
        <v/>
      </c>
      <c r="AA22" s="17" t="str">
        <f>IFERROR(IF(MATCH(AA$5,Invulblad!$I$16:$W$16,0)&gt;0,IF(AA$6="nvt",$F22,IF($F22&gt;=AA$6,$F22,0))),"")</f>
        <v/>
      </c>
      <c r="AB22" s="17" t="str">
        <f>IFERROR(IF(MATCH(AB$5,Invulblad!$I$16:$W$16,0)&gt;0,IF(AB$6="nvt",$F22,IF($F22&gt;=AB$6,$F22,0))),"")</f>
        <v/>
      </c>
      <c r="AC22" s="17" t="str">
        <f>IFERROR(IF(MATCH(AC$5,Invulblad!$I$16:$W$16,0)&gt;0,IF(AC$6="nvt",$F22,IF($F22&gt;=AC$6,$F22,0))),"")</f>
        <v/>
      </c>
      <c r="AD22" s="65" t="str">
        <f>IFERROR(IF(MATCH(AD$5,Invulblad!$I$16:$W$16,0)&gt;0,IF(AD$6="nvt",$F22,IF($F22&gt;=AD$6,$F22,0))),"")</f>
        <v/>
      </c>
      <c r="AE22" s="17" t="str">
        <f>IFERROR(IF(MATCH(AE$5,Invulblad!$I$16:$W$16,0)&gt;0,IF(AE$6="nvt",$F22,IF($F22&gt;=AE$6,$F22,0))),"")</f>
        <v/>
      </c>
      <c r="AF22" s="17" t="str">
        <f>IFERROR(IF(MATCH(AF$5,Invulblad!$I$16:$W$16,0)&gt;0,IF(AF$6="nvt",$F22,IF($F22&gt;=AF$6,$F22,0))),"")</f>
        <v/>
      </c>
      <c r="AG22" s="17" t="str">
        <f>IFERROR(IF(MATCH(AG$5,Invulblad!$I$16:$W$16,0)&gt;0,IF(AG$6="nvt",$F22,IF($F22&gt;=AG$6,$F22,0))),"")</f>
        <v/>
      </c>
      <c r="AH22" s="53" t="str">
        <f>IFERROR(IF(MATCH(AH$5,Invulblad!$I$16:$W$16,0)&gt;0,IF(AH$6="nvt",$F22,IF($F22&gt;=AH$6,$F22,0))),"")</f>
        <v/>
      </c>
      <c r="AI22" s="23" t="str">
        <f>IFERROR(IF(MATCH(AI$5,Invulblad!$I$16:$W$16,0)&gt;0,IF(AI$6="nvt",$F22,IF($F22&gt;=AI$6,$F22,0))),"")</f>
        <v/>
      </c>
      <c r="AJ22" s="17" t="str">
        <f>IFERROR(IF(MATCH(AJ$5,Invulblad!$I$16:$W$16,0)&gt;0,IF(AJ$6="nvt",$F22,IF($F22&gt;=AJ$6,$F22,0))),"")</f>
        <v/>
      </c>
      <c r="AK22" s="17" t="str">
        <f>IFERROR(IF(MATCH(AK$5,Invulblad!$I$16:$W$16,0)&gt;0,IF(AK$6="nvt",$F22,IF($F22&gt;=AK$6,$F22,0))),"")</f>
        <v/>
      </c>
      <c r="AL22" s="17" t="str">
        <f>IFERROR(IF(MATCH(AL$5,Invulblad!$I$16:$W$16,0)&gt;0,IF(AL$6="nvt",$F22,IF($F22&gt;=AL$6,$F22,0))),"")</f>
        <v/>
      </c>
      <c r="AM22" s="17" t="str">
        <f>IFERROR(IF(MATCH(AM$5,Invulblad!$I$16:$W$16,0)&gt;0,IF(AM$6="nvt",$F22,IF($F22&gt;=AM$6,$F22,0))),"")</f>
        <v/>
      </c>
      <c r="AN22" s="65" t="str">
        <f>IFERROR(IF(MATCH(AN$5,Invulblad!$I$16:$W$16,0)&gt;0,IF(AN$6="nvt",$F22,IF($F22&gt;=AN$6,$F22,0))),"")</f>
        <v/>
      </c>
      <c r="AO22" s="17" t="str">
        <f>IFERROR(IF(MATCH(AO$5,Invulblad!$I$16:$W$16,0)&gt;0,IF(AO$6="nvt",$F22,IF($F22&gt;=AO$6,$F22,0))),"")</f>
        <v/>
      </c>
      <c r="AP22" s="17" t="str">
        <f>IFERROR(IF(MATCH(AP$5,Invulblad!$I$16:$W$16,0)&gt;0,IF(AP$6="nvt",$F22,IF($F22&gt;=AP$6,$F22,0))),"")</f>
        <v/>
      </c>
      <c r="AQ22" s="17" t="str">
        <f>IFERROR(IF(MATCH(AQ$5,Invulblad!$I$16:$W$16,0)&gt;0,IF(AQ$6="nvt",$F22,IF($F22&gt;=AQ$6,$F22,0))),"")</f>
        <v/>
      </c>
      <c r="AR22" s="17" t="str">
        <f>IFERROR(IF(MATCH(AR$5,Invulblad!$I$16:$W$16,0)&gt;0,IF(AR$6="nvt",$F22,IF($F22&gt;=AR$6,$F22,0))),"")</f>
        <v/>
      </c>
      <c r="AS22" s="17" t="str">
        <f>IFERROR(IF(MATCH(AS$5,Invulblad!$I$16:$W$16,0)&gt;0,IF(AS$6="nvt",$F22,IF($F22&gt;=AS$6,$F22,0))),"")</f>
        <v/>
      </c>
      <c r="AT22" s="17" t="str">
        <f>IFERROR(IF(MATCH(AT$5,Invulblad!$I$16:$W$16,0)&gt;0,IF(AT$6="nvt",$F22,IF($F22&gt;=AT$6,$F22,0))),"")</f>
        <v/>
      </c>
      <c r="AU22" s="17" t="str">
        <f>IFERROR(IF(MATCH(AU$5,Invulblad!$I$16:$W$16,0)&gt;0,IF(AU$6="nvt",$F22,IF($F22&gt;=AU$6,$F22,0))),"")</f>
        <v/>
      </c>
      <c r="AV22" s="17" t="str">
        <f>IFERROR(IF(MATCH(AV$5,Invulblad!$I$16:$W$16,0)&gt;0,IF(AV$6="nvt",$F22,IF($F22&gt;=AV$6,$F22,0))),"")</f>
        <v/>
      </c>
      <c r="AW22" s="17" t="str">
        <f>IFERROR(IF(MATCH(AW$5,Invulblad!$I$16:$W$16,0)&gt;0,IF(AW$6="nvt",$F22,IF($F22&gt;=AW$6,$F22,0))),"")</f>
        <v/>
      </c>
      <c r="AX22" s="17" t="str">
        <f>IFERROR(IF(MATCH(AX$5,Invulblad!$I$16:$W$16,0)&gt;0,IF(AX$6="nvt",$F22,IF($F22&gt;=AX$6,$F22,0))),"")</f>
        <v/>
      </c>
      <c r="AY22" s="17" t="str">
        <f>IFERROR(IF(MATCH(AY$5,Invulblad!$I$16:$W$16,0)&gt;0,IF(AY$6="nvt",$F22,IF($F22&gt;=AY$6,$F22,0))),"")</f>
        <v/>
      </c>
      <c r="AZ22" s="53" t="str">
        <f>IFERROR(IF(MATCH(AZ$5,Invulblad!$I$16:$W$16,0)&gt;0,IF(AZ$6="nvt",$F22,IF($F22&gt;=AZ$6,$F22,0))),"")</f>
        <v/>
      </c>
      <c r="BA22" s="23" t="str">
        <f>IFERROR(IF(MATCH(BA$5,Invulblad!$I$16:$W$16,0)&gt;0,IF(BA$6="nvt",$F22,IF($F22&gt;=BA$6,$F22,0))),"")</f>
        <v/>
      </c>
      <c r="BB22" s="65" t="str">
        <f>IFERROR(IF(MATCH(BB$5,Invulblad!$I$16:$W$16,0)&gt;0,IF(BB$6="nvt",$F22,IF($F22&gt;=BB$6,$F22,0))),"")</f>
        <v/>
      </c>
      <c r="BC22" s="45" t="str">
        <f>IFERROR(IF(MATCH(BC$5,Invulblad!$I$16:$W$16,0)&gt;0,IF(BC$6="nvt",$F22,IF($F22&gt;=BC$6,$F22,0))),"")</f>
        <v/>
      </c>
      <c r="BD22" s="45" t="str">
        <f>IFERROR(IF(MATCH(BD$5,Invulblad!$I$16:$W$16,0)&gt;0,IF(BD$6="nvt",$F22,IF($F22&gt;=BD$6,$F22,0))),"")</f>
        <v/>
      </c>
      <c r="BE22" s="17" t="str">
        <f>IFERROR(IF(MATCH(BE$5,Invulblad!$I$16:$W$16,0)&gt;0,IF(BE$6="nvt",$F22,IF($F22&gt;=BE$6,$F22,0))),"")</f>
        <v/>
      </c>
      <c r="BF22" s="53" t="str">
        <f>IFERROR(IF(MATCH(BF$5,Invulblad!$I$16:$W$16,0)&gt;0,IF(BF$6="nvt",$F22,IF($F22&gt;=BF$6,$F22,0))),"")</f>
        <v/>
      </c>
      <c r="BG22" s="23" t="str">
        <f>IFERROR(IF(MATCH(BG$5,Invulblad!$I$16:$W$16,0)&gt;0,IF(BG$6="nvt",$F22,IF($F22&gt;=BG$6,$F22,0))),"")</f>
        <v/>
      </c>
      <c r="BH22" s="65" t="str">
        <f>IFERROR(IF(MATCH(BH$5,Invulblad!$I$16:$W$16,0)&gt;0,IF(BH$6="nvt",$F22,IF($F22&gt;=BH$6,$F22,0))),"")</f>
        <v/>
      </c>
      <c r="BI22" s="17" t="str">
        <f>IFERROR(IF(MATCH(BI$5,Invulblad!$I$16:$W$16,0)&gt;0,IF(BI$6="nvt",$F22,IF($F22&gt;=BI$6,$F22,0))),"")</f>
        <v/>
      </c>
      <c r="BJ22" s="17" t="str">
        <f>IFERROR(IF(MATCH(BJ$5,Invulblad!$I$16:$W$16,0)&gt;0,IF(BJ$6="nvt",$F22,IF($F22&gt;=BJ$6,$F22,0))),"")</f>
        <v/>
      </c>
      <c r="BK22" s="53" t="str">
        <f>IFERROR(IF(MATCH(BK$5,Invulblad!$I$16:$W$16,0)&gt;0,IF(BK$6="nvt",$F22,IF($F22&gt;=BK$6,$F22,0))),"")</f>
        <v/>
      </c>
      <c r="BL22" s="23" t="str">
        <f>IFERROR(IF(MATCH(BL$5,Invulblad!$I$16:$W$16,0)&gt;0,IF(BL$6="nvt",$F22,IF($F22&gt;=BL$6,$F22,0))),"")</f>
        <v/>
      </c>
      <c r="BM22" s="53" t="str">
        <f>IFERROR(IF(MATCH(BM$5,Invulblad!$I$16:$W$16,0)&gt;0,IF(BM$6="nvt",$F22,IF($F22&gt;=BM$6,$F22,0))),"")</f>
        <v/>
      </c>
      <c r="BN22" s="24" t="str">
        <f>IFERROR(IF(MATCH(BN$5,Invulblad!$I$16:$W$16,0)&gt;0,IF(BN$6="nvt",$F22,IF($F22&gt;=BN$6,$F22,0))),"")</f>
        <v/>
      </c>
      <c r="BO22" s="3" t="str">
        <f>IFERROR(IF(MATCH(BO$5,Invulblad!$I$16:$W$16,0)&gt;0,IF(BO$6="nvt",$F22,IF($F22&gt;=BO$6,$F22,0))),"")</f>
        <v/>
      </c>
      <c r="BP22" s="3" t="str">
        <f>IFERROR(IF(MATCH(BP$5,Invulblad!$I$16:$W$16,0)&gt;0,IF(BP$6="nvt",$F22,IF($F22&gt;=BP$6,$F22,0))),"")</f>
        <v/>
      </c>
      <c r="BQ22" s="3" t="str">
        <f>IFERROR(IF(MATCH(BQ$5,Invulblad!$I$16:$W$16,0)&gt;0,IF(BQ$6="nvt",$F22,IF($F22&gt;=BQ$6,$F22,0))),"")</f>
        <v/>
      </c>
      <c r="BR22" s="3" t="str">
        <f>IFERROR(IF(MATCH(BR$5,Invulblad!$I$16:$W$16,0)&gt;0,IF(BR$6="nvt",$F22,IF($F22&gt;=BR$6,$F22,0))),"")</f>
        <v/>
      </c>
      <c r="BS22" s="25" t="str">
        <f>IFERROR(IF(MATCH(BS$5,Invulblad!$I$16:$W$16,0)&gt;0,IF(BS$6="nvt",$F22,IF($F22&gt;=BS$6,$F22,0))),"")</f>
        <v/>
      </c>
      <c r="BT22" s="17" t="str">
        <f>IFERROR(IF(MATCH(BT$5,Invulblad!$I$16:$W$16,0)&gt;0,IF(BT$6="nvt",$F22,IF($F22&gt;=BT$6,$F22,0))),"")</f>
        <v/>
      </c>
      <c r="BU22" s="17" t="str">
        <f>IFERROR(IF(MATCH(BU$5,Invulblad!$I$16:$W$16,0)&gt;0,IF(BU$6="nvt",$F22,IF($F22&gt;=BU$6,$F22,0))),"")</f>
        <v/>
      </c>
      <c r="BV22" s="17" t="str">
        <f>IFERROR(IF(MATCH(BV$5,Invulblad!$I$16:$W$16,0)&gt;0,IF(BV$6="nvt",$F22,IF($F22&gt;=BV$6,$F22,0))),"")</f>
        <v/>
      </c>
      <c r="BW22" s="65" t="str">
        <f>IFERROR(IF(MATCH(BW$5,Invulblad!$I$16:$W$16,0)&gt;0,IF(BW$6="nvt",$F22,IF($F22&gt;=BW$6,$F22,0))),"")</f>
        <v/>
      </c>
    </row>
    <row r="23" spans="1:75" x14ac:dyDescent="0.2">
      <c r="A23" s="2"/>
      <c r="B23" s="24">
        <f>Invulblad!B17</f>
        <v>13</v>
      </c>
      <c r="C23" s="3">
        <f>Invulblad!C17</f>
        <v>0</v>
      </c>
      <c r="D23" s="3">
        <f>Invulblad!D17</f>
        <v>0</v>
      </c>
      <c r="E23" s="3">
        <f>Invulblad!G17</f>
        <v>0</v>
      </c>
      <c r="F23" s="25">
        <f>Invulblad!H17</f>
        <v>0</v>
      </c>
      <c r="G23" s="23" t="str">
        <f>IFERROR(IF(MATCH(G$5,Invulblad!$I$17:$W$17,0)&gt;0,IF(G$6="nvt",$F23,IF($F23&gt;=G$6,$F23,0))),"")</f>
        <v/>
      </c>
      <c r="H23" s="17" t="str">
        <f>IFERROR(IF(MATCH(H$5,Invulblad!$I$17:$W$17,0)&gt;0,IF(H$6="nvt",$F23,IF($F23&gt;=H$6,$F23,0))),"")</f>
        <v/>
      </c>
      <c r="I23" s="17" t="str">
        <f>IFERROR(IF(MATCH(I$5,Invulblad!$I$17:$W$17,0)&gt;0,IF(I$6="nvt",$F23,IF($F23&gt;=I$6,$F23,0))),"")</f>
        <v/>
      </c>
      <c r="J23" s="17" t="str">
        <f>IFERROR(IF(MATCH(J$5,Invulblad!$I$17:$W$17,0)&gt;0,IF(J$6="nvt",$F23,IF($F23&gt;=J$6,$F23,0))),"")</f>
        <v/>
      </c>
      <c r="K23" s="17" t="str">
        <f>IFERROR(IF(MATCH(K$5,Invulblad!$I$17:$W$17,0)&gt;0,IF(K$6="nvt",$F23,IF($F23&gt;=K$6,$F23,0))),"")</f>
        <v/>
      </c>
      <c r="L23" s="17" t="str">
        <f>IFERROR(IF(MATCH(L$5,Invulblad!$I$17:$W$17,0)&gt;0,IF(L$6="nvt",$F23,IF($F23&gt;=L$6,$F23,0))),"")</f>
        <v/>
      </c>
      <c r="M23" s="53" t="str">
        <f>IFERROR(IF(MATCH(M$5,Invulblad!$I$17:$W$17,0)&gt;0,IF(M$6="nvt",$F23,IF($F23&gt;=M$6,$F23,0))),"")</f>
        <v/>
      </c>
      <c r="N23" s="23" t="str">
        <f>IFERROR(IF(MATCH(N$5,Invulblad!$I$17:$W$17,0)&gt;0,IF(N$6="nvt",$F23,IF($F23&gt;=N$6,$F23,0))),"")</f>
        <v/>
      </c>
      <c r="O23" s="17" t="str">
        <f>IFERROR(IF(MATCH(O$5,Invulblad!$I$17:$W$17,0)&gt;0,IF(O$6="nvt",$F23,IF($F23&gt;=O$6,$F23,0))),"")</f>
        <v/>
      </c>
      <c r="P23" s="65" t="str">
        <f>IFERROR(IF(MATCH(P$5,Invulblad!$I$17:$W$17,0)&gt;0,IF(P$6="nvt",$F23,IF($F23&gt;=P$6,$F23,0))),"")</f>
        <v/>
      </c>
      <c r="Q23" s="23" t="str">
        <f>IFERROR(IF(MATCH(Q$5,Invulblad!$I$17:$W$17,0)&gt;0,IF(Q$6="nvt",$F23,IF($F23&gt;=Q$6,$F23,0))),"")</f>
        <v/>
      </c>
      <c r="R23" s="17" t="str">
        <f>IFERROR(IF(MATCH(R$5,Invulblad!$I$17:$W$17,0)&gt;0,IF(R$6="nvt",$F23,IF($F23&gt;=R$6,$F23,0))),"")</f>
        <v/>
      </c>
      <c r="S23" s="17" t="str">
        <f>IFERROR(IF(MATCH(S$5,Invulblad!$I$17:$W$17,0)&gt;0,IF(S$6="nvt",$F23,IF($F23&gt;=S$6,$F23,0))),"")</f>
        <v/>
      </c>
      <c r="T23" s="17" t="str">
        <f>IFERROR(IF(MATCH(T$5,Invulblad!$I$17:$W$17,0)&gt;0,IF(T$6="nvt",$F23,IF($F23&gt;=T$6,$F23,0))),"")</f>
        <v/>
      </c>
      <c r="U23" s="17" t="str">
        <f>IFERROR(IF(MATCH(U$5,Invulblad!$I$17:$W$17,0)&gt;0,IF(U$6="nvt",$F23,IF($F23&gt;=U$6,$F23,0))),"")</f>
        <v/>
      </c>
      <c r="V23" s="17" t="str">
        <f>IFERROR(IF(MATCH(V$5,Invulblad!$I$17:$W$17,0)&gt;0,IF(V$6="nvt",$F23,IF($F23&gt;=V$6,$F23,0))),"")</f>
        <v/>
      </c>
      <c r="W23" s="17" t="str">
        <f>IFERROR(IF(MATCH(W$5,Invulblad!$I$17:$W$17,0)&gt;0,IF(W$6="nvt",$F23,IF($F23&gt;=W$6,$F23,0))),"")</f>
        <v/>
      </c>
      <c r="X23" s="17" t="str">
        <f>IFERROR(IF(MATCH(X$5,Invulblad!$I$17:$W$17,0)&gt;0,IF(X$6="nvt",$F23,IF($F23&gt;=X$6,$F23,0))),"")</f>
        <v/>
      </c>
      <c r="Y23" s="17" t="str">
        <f>IFERROR(IF(MATCH(Y$5,Invulblad!$I$17:$W$17,0)&gt;0,IF(Y$6="nvt",$F23,IF($F23&gt;=Y$6,$F23,0))),"")</f>
        <v/>
      </c>
      <c r="Z23" s="17" t="str">
        <f>IFERROR(IF(MATCH(Z$5,Invulblad!$I$17:$W$17,0)&gt;0,IF(Z$6="nvt",$F23,IF($F23&gt;=Z$6,$F23,0))),"")</f>
        <v/>
      </c>
      <c r="AA23" s="17" t="str">
        <f>IFERROR(IF(MATCH(AA$5,Invulblad!$I$17:$W$17,0)&gt;0,IF(AA$6="nvt",$F23,IF($F23&gt;=AA$6,$F23,0))),"")</f>
        <v/>
      </c>
      <c r="AB23" s="17" t="str">
        <f>IFERROR(IF(MATCH(AB$5,Invulblad!$I$17:$W$17,0)&gt;0,IF(AB$6="nvt",$F23,IF($F23&gt;=AB$6,$F23,0))),"")</f>
        <v/>
      </c>
      <c r="AC23" s="17" t="str">
        <f>IFERROR(IF(MATCH(AC$5,Invulblad!$I$17:$W$17,0)&gt;0,IF(AC$6="nvt",$F23,IF($F23&gt;=AC$6,$F23,0))),"")</f>
        <v/>
      </c>
      <c r="AD23" s="65" t="str">
        <f>IFERROR(IF(MATCH(AD$5,Invulblad!$I$17:$W$17,0)&gt;0,IF(AD$6="nvt",$F23,IF($F23&gt;=AD$6,$F23,0))),"")</f>
        <v/>
      </c>
      <c r="AE23" s="17" t="str">
        <f>IFERROR(IF(MATCH(AE$5,Invulblad!$I$17:$W$17,0)&gt;0,IF(AE$6="nvt",$F23,IF($F23&gt;=AE$6,$F23,0))),"")</f>
        <v/>
      </c>
      <c r="AF23" s="17" t="str">
        <f>IFERROR(IF(MATCH(AF$5,Invulblad!$I$17:$W$17,0)&gt;0,IF(AF$6="nvt",$F23,IF($F23&gt;=AF$6,$F23,0))),"")</f>
        <v/>
      </c>
      <c r="AG23" s="17" t="str">
        <f>IFERROR(IF(MATCH(AG$5,Invulblad!$I$17:$W$17,0)&gt;0,IF(AG$6="nvt",$F23,IF($F23&gt;=AG$6,$F23,0))),"")</f>
        <v/>
      </c>
      <c r="AH23" s="53" t="str">
        <f>IFERROR(IF(MATCH(AH$5,Invulblad!$I$17:$W$17,0)&gt;0,IF(AH$6="nvt",$F23,IF($F23&gt;=AH$6,$F23,0))),"")</f>
        <v/>
      </c>
      <c r="AI23" s="23" t="str">
        <f>IFERROR(IF(MATCH(AI$5,Invulblad!$I$17:$W$17,0)&gt;0,IF(AI$6="nvt",$F23,IF($F23&gt;=AI$6,$F23,0))),"")</f>
        <v/>
      </c>
      <c r="AJ23" s="17" t="str">
        <f>IFERROR(IF(MATCH(AJ$5,Invulblad!$I$17:$W$17,0)&gt;0,IF(AJ$6="nvt",$F23,IF($F23&gt;=AJ$6,$F23,0))),"")</f>
        <v/>
      </c>
      <c r="AK23" s="17" t="str">
        <f>IFERROR(IF(MATCH(AK$5,Invulblad!$I$17:$W$17,0)&gt;0,IF(AK$6="nvt",$F23,IF($F23&gt;=AK$6,$F23,0))),"")</f>
        <v/>
      </c>
      <c r="AL23" s="17" t="str">
        <f>IFERROR(IF(MATCH(AL$5,Invulblad!$I$17:$W$17,0)&gt;0,IF(AL$6="nvt",$F23,IF($F23&gt;=AL$6,$F23,0))),"")</f>
        <v/>
      </c>
      <c r="AM23" s="17" t="str">
        <f>IFERROR(IF(MATCH(AM$5,Invulblad!$I$17:$W$17,0)&gt;0,IF(AM$6="nvt",$F23,IF($F23&gt;=AM$6,$F23,0))),"")</f>
        <v/>
      </c>
      <c r="AN23" s="65" t="str">
        <f>IFERROR(IF(MATCH(AN$5,Invulblad!$I$17:$W$17,0)&gt;0,IF(AN$6="nvt",$F23,IF($F23&gt;=AN$6,$F23,0))),"")</f>
        <v/>
      </c>
      <c r="AO23" s="17" t="str">
        <f>IFERROR(IF(MATCH(AO$5,Invulblad!$I$17:$W$17,0)&gt;0,IF(AO$6="nvt",$F23,IF($F23&gt;=AO$6,$F23,0))),"")</f>
        <v/>
      </c>
      <c r="AP23" s="17" t="str">
        <f>IFERROR(IF(MATCH(AP$5,Invulblad!$I$17:$W$17,0)&gt;0,IF(AP$6="nvt",$F23,IF($F23&gt;=AP$6,$F23,0))),"")</f>
        <v/>
      </c>
      <c r="AQ23" s="17" t="str">
        <f>IFERROR(IF(MATCH(AQ$5,Invulblad!$I$17:$W$17,0)&gt;0,IF(AQ$6="nvt",$F23,IF($F23&gt;=AQ$6,$F23,0))),"")</f>
        <v/>
      </c>
      <c r="AR23" s="17" t="str">
        <f>IFERROR(IF(MATCH(AR$5,Invulblad!$I$17:$W$17,0)&gt;0,IF(AR$6="nvt",$F23,IF($F23&gt;=AR$6,$F23,0))),"")</f>
        <v/>
      </c>
      <c r="AS23" s="17" t="str">
        <f>IFERROR(IF(MATCH(AS$5,Invulblad!$I$17:$W$17,0)&gt;0,IF(AS$6="nvt",$F23,IF($F23&gt;=AS$6,$F23,0))),"")</f>
        <v/>
      </c>
      <c r="AT23" s="17" t="str">
        <f>IFERROR(IF(MATCH(AT$5,Invulblad!$I$17:$W$17,0)&gt;0,IF(AT$6="nvt",$F23,IF($F23&gt;=AT$6,$F23,0))),"")</f>
        <v/>
      </c>
      <c r="AU23" s="17" t="str">
        <f>IFERROR(IF(MATCH(AU$5,Invulblad!$I$17:$W$17,0)&gt;0,IF(AU$6="nvt",$F23,IF($F23&gt;=AU$6,$F23,0))),"")</f>
        <v/>
      </c>
      <c r="AV23" s="17" t="str">
        <f>IFERROR(IF(MATCH(AV$5,Invulblad!$I$17:$W$17,0)&gt;0,IF(AV$6="nvt",$F23,IF($F23&gt;=AV$6,$F23,0))),"")</f>
        <v/>
      </c>
      <c r="AW23" s="17" t="str">
        <f>IFERROR(IF(MATCH(AW$5,Invulblad!$I$17:$W$17,0)&gt;0,IF(AW$6="nvt",$F23,IF($F23&gt;=AW$6,$F23,0))),"")</f>
        <v/>
      </c>
      <c r="AX23" s="17" t="str">
        <f>IFERROR(IF(MATCH(AX$5,Invulblad!$I$17:$W$17,0)&gt;0,IF(AX$6="nvt",$F23,IF($F23&gt;=AX$6,$F23,0))),"")</f>
        <v/>
      </c>
      <c r="AY23" s="17" t="str">
        <f>IFERROR(IF(MATCH(AY$5,Invulblad!$I$17:$W$17,0)&gt;0,IF(AY$6="nvt",$F23,IF($F23&gt;=AY$6,$F23,0))),"")</f>
        <v/>
      </c>
      <c r="AZ23" s="53" t="str">
        <f>IFERROR(IF(MATCH(AZ$5,Invulblad!$I$17:$W$17,0)&gt;0,IF(AZ$6="nvt",$F23,IF($F23&gt;=AZ$6,$F23,0))),"")</f>
        <v/>
      </c>
      <c r="BA23" s="23" t="str">
        <f>IFERROR(IF(MATCH(BA$5,Invulblad!$I$17:$W$17,0)&gt;0,IF(BA$6="nvt",$F23,IF($F23&gt;=BA$6,$F23,0))),"")</f>
        <v/>
      </c>
      <c r="BB23" s="65" t="str">
        <f>IFERROR(IF(MATCH(BB$5,Invulblad!$I$17:$W$17,0)&gt;0,IF(BB$6="nvt",$F23,IF($F23&gt;=BB$6,$F23,0))),"")</f>
        <v/>
      </c>
      <c r="BC23" s="45" t="str">
        <f>IFERROR(IF(MATCH(BC$5,Invulblad!$I$17:$W$17,0)&gt;0,IF(BC$6="nvt",$F23,IF($F23&gt;=BC$6,$F23,0))),"")</f>
        <v/>
      </c>
      <c r="BD23" s="45" t="str">
        <f>IFERROR(IF(MATCH(BD$5,Invulblad!$I$17:$W$17,0)&gt;0,IF(BD$6="nvt",$F23,IF($F23&gt;=BD$6,$F23,0))),"")</f>
        <v/>
      </c>
      <c r="BE23" s="17" t="str">
        <f>IFERROR(IF(MATCH(BE$5,Invulblad!$I$17:$W$17,0)&gt;0,IF(BE$6="nvt",$F23,IF($F23&gt;=BE$6,$F23,0))),"")</f>
        <v/>
      </c>
      <c r="BF23" s="53" t="str">
        <f>IFERROR(IF(MATCH(BF$5,Invulblad!$I$17:$W$17,0)&gt;0,IF(BF$6="nvt",$F23,IF($F23&gt;=BF$6,$F23,0))),"")</f>
        <v/>
      </c>
      <c r="BG23" s="23" t="str">
        <f>IFERROR(IF(MATCH(BG$5,Invulblad!$I$17:$W$17,0)&gt;0,IF(BG$6="nvt",$F23,IF($F23&gt;=BG$6,$F23,0))),"")</f>
        <v/>
      </c>
      <c r="BH23" s="65" t="str">
        <f>IFERROR(IF(MATCH(BH$5,Invulblad!$I$17:$W$17,0)&gt;0,IF(BH$6="nvt",$F23,IF($F23&gt;=BH$6,$F23,0))),"")</f>
        <v/>
      </c>
      <c r="BI23" s="17" t="str">
        <f>IFERROR(IF(MATCH(BI$5,Invulblad!$I$17:$W$17,0)&gt;0,IF(BI$6="nvt",$F23,IF($F23&gt;=BI$6,$F23,0))),"")</f>
        <v/>
      </c>
      <c r="BJ23" s="17" t="str">
        <f>IFERROR(IF(MATCH(BJ$5,Invulblad!$I$17:$W$17,0)&gt;0,IF(BJ$6="nvt",$F23,IF($F23&gt;=BJ$6,$F23,0))),"")</f>
        <v/>
      </c>
      <c r="BK23" s="53" t="str">
        <f>IFERROR(IF(MATCH(BK$5,Invulblad!$I$17:$W$17,0)&gt;0,IF(BK$6="nvt",$F23,IF($F23&gt;=BK$6,$F23,0))),"")</f>
        <v/>
      </c>
      <c r="BL23" s="23" t="str">
        <f>IFERROR(IF(MATCH(BL$5,Invulblad!$I$17:$W$17,0)&gt;0,IF(BL$6="nvt",$F23,IF($F23&gt;=BL$6,$F23,0))),"")</f>
        <v/>
      </c>
      <c r="BM23" s="53" t="str">
        <f>IFERROR(IF(MATCH(BM$5,Invulblad!$I$17:$W$17,0)&gt;0,IF(BM$6="nvt",$F23,IF($F23&gt;=BM$6,$F23,0))),"")</f>
        <v/>
      </c>
      <c r="BN23" s="24" t="str">
        <f>IFERROR(IF(MATCH(BN$5,Invulblad!$I$17:$W$17,0)&gt;0,IF(BN$6="nvt",$F23,IF($F23&gt;=BN$6,$F23,0))),"")</f>
        <v/>
      </c>
      <c r="BO23" s="3" t="str">
        <f>IFERROR(IF(MATCH(BO$5,Invulblad!$I$17:$W$17,0)&gt;0,IF(BO$6="nvt",$F23,IF($F23&gt;=BO$6,$F23,0))),"")</f>
        <v/>
      </c>
      <c r="BP23" s="3" t="str">
        <f>IFERROR(IF(MATCH(BP$5,Invulblad!$I$17:$W$17,0)&gt;0,IF(BP$6="nvt",$F23,IF($F23&gt;=BP$6,$F23,0))),"")</f>
        <v/>
      </c>
      <c r="BQ23" s="3" t="str">
        <f>IFERROR(IF(MATCH(BQ$5,Invulblad!$I$17:$W$17,0)&gt;0,IF(BQ$6="nvt",$F23,IF($F23&gt;=BQ$6,$F23,0))),"")</f>
        <v/>
      </c>
      <c r="BR23" s="3" t="str">
        <f>IFERROR(IF(MATCH(BR$5,Invulblad!$I$17:$W$17,0)&gt;0,IF(BR$6="nvt",$F23,IF($F23&gt;=BR$6,$F23,0))),"")</f>
        <v/>
      </c>
      <c r="BS23" s="25" t="str">
        <f>IFERROR(IF(MATCH(BS$5,Invulblad!$I$17:$W$17,0)&gt;0,IF(BS$6="nvt",$F23,IF($F23&gt;=BS$6,$F23,0))),"")</f>
        <v/>
      </c>
      <c r="BT23" s="17" t="str">
        <f>IFERROR(IF(MATCH(BT$5,Invulblad!$I$17:$W$17,0)&gt;0,IF(BT$6="nvt",$F23,IF($F23&gt;=BT$6,$F23,0))),"")</f>
        <v/>
      </c>
      <c r="BU23" s="17" t="str">
        <f>IFERROR(IF(MATCH(BU$5,Invulblad!$I$17:$W$17,0)&gt;0,IF(BU$6="nvt",$F23,IF($F23&gt;=BU$6,$F23,0))),"")</f>
        <v/>
      </c>
      <c r="BV23" s="17" t="str">
        <f>IFERROR(IF(MATCH(BV$5,Invulblad!$I$17:$W$17,0)&gt;0,IF(BV$6="nvt",$F23,IF($F23&gt;=BV$6,$F23,0))),"")</f>
        <v/>
      </c>
      <c r="BW23" s="65" t="str">
        <f>IFERROR(IF(MATCH(BW$5,Invulblad!$I$17:$W$17,0)&gt;0,IF(BW$6="nvt",$F23,IF($F23&gt;=BW$6,$F23,0))),"")</f>
        <v/>
      </c>
    </row>
    <row r="24" spans="1:75" x14ac:dyDescent="0.2">
      <c r="A24" s="2"/>
      <c r="B24" s="24">
        <f>Invulblad!B18</f>
        <v>14</v>
      </c>
      <c r="C24" s="3">
        <f>Invulblad!C18</f>
        <v>0</v>
      </c>
      <c r="D24" s="3">
        <f>Invulblad!D18</f>
        <v>0</v>
      </c>
      <c r="E24" s="3">
        <f>Invulblad!G18</f>
        <v>0</v>
      </c>
      <c r="F24" s="25">
        <f>Invulblad!H18</f>
        <v>0</v>
      </c>
      <c r="G24" s="23" t="str">
        <f>IFERROR(IF(MATCH(G$5,Invulblad!$I$18:$W$18,0)&gt;0,IF(G$6="nvt",$F24,IF($F24&gt;=G$6,$F24,0))),"")</f>
        <v/>
      </c>
      <c r="H24" s="17" t="str">
        <f>IFERROR(IF(MATCH(H$5,Invulblad!$I$18:$W$18,0)&gt;0,IF(H$6="nvt",$F24,IF($F24&gt;=H$6,$F24,0))),"")</f>
        <v/>
      </c>
      <c r="I24" s="17" t="str">
        <f>IFERROR(IF(MATCH(I$5,Invulblad!$I$18:$W$18,0)&gt;0,IF(I$6="nvt",$F24,IF($F24&gt;=I$6,$F24,0))),"")</f>
        <v/>
      </c>
      <c r="J24" s="17" t="str">
        <f>IFERROR(IF(MATCH(J$5,Invulblad!$I$18:$W$18,0)&gt;0,IF(J$6="nvt",$F24,IF($F24&gt;=J$6,$F24,0))),"")</f>
        <v/>
      </c>
      <c r="K24" s="17" t="str">
        <f>IFERROR(IF(MATCH(K$5,Invulblad!$I$18:$W$18,0)&gt;0,IF(K$6="nvt",$F24,IF($F24&gt;=K$6,$F24,0))),"")</f>
        <v/>
      </c>
      <c r="L24" s="17" t="str">
        <f>IFERROR(IF(MATCH(L$5,Invulblad!$I$18:$W$18,0)&gt;0,IF(L$6="nvt",$F24,IF($F24&gt;=L$6,$F24,0))),"")</f>
        <v/>
      </c>
      <c r="M24" s="53" t="str">
        <f>IFERROR(IF(MATCH(M$5,Invulblad!$I$18:$W$18,0)&gt;0,IF(M$6="nvt",$F24,IF($F24&gt;=M$6,$F24,0))),"")</f>
        <v/>
      </c>
      <c r="N24" s="23" t="str">
        <f>IFERROR(IF(MATCH(N$5,Invulblad!$I$18:$W$18,0)&gt;0,IF(N$6="nvt",$F24,IF($F24&gt;=N$6,$F24,0))),"")</f>
        <v/>
      </c>
      <c r="O24" s="17" t="str">
        <f>IFERROR(IF(MATCH(O$5,Invulblad!$I$18:$W$18,0)&gt;0,IF(O$6="nvt",$F24,IF($F24&gt;=O$6,$F24,0))),"")</f>
        <v/>
      </c>
      <c r="P24" s="65" t="str">
        <f>IFERROR(IF(MATCH(P$5,Invulblad!$I$18:$W$18,0)&gt;0,IF(P$6="nvt",$F24,IF($F24&gt;=P$6,$F24,0))),"")</f>
        <v/>
      </c>
      <c r="Q24" s="23" t="str">
        <f>IFERROR(IF(MATCH(Q$5,Invulblad!$I$18:$W$18,0)&gt;0,IF(Q$6="nvt",$F24,IF($F24&gt;=Q$6,$F24,0))),"")</f>
        <v/>
      </c>
      <c r="R24" s="17" t="str">
        <f>IFERROR(IF(MATCH(R$5,Invulblad!$I$18:$W$18,0)&gt;0,IF(R$6="nvt",$F24,IF($F24&gt;=R$6,$F24,0))),"")</f>
        <v/>
      </c>
      <c r="S24" s="17" t="str">
        <f>IFERROR(IF(MATCH(S$5,Invulblad!$I$18:$W$18,0)&gt;0,IF(S$6="nvt",$F24,IF($F24&gt;=S$6,$F24,0))),"")</f>
        <v/>
      </c>
      <c r="T24" s="17" t="str">
        <f>IFERROR(IF(MATCH(T$5,Invulblad!$I$18:$W$18,0)&gt;0,IF(T$6="nvt",$F24,IF($F24&gt;=T$6,$F24,0))),"")</f>
        <v/>
      </c>
      <c r="U24" s="17" t="str">
        <f>IFERROR(IF(MATCH(U$5,Invulblad!$I$18:$W$18,0)&gt;0,IF(U$6="nvt",$F24,IF($F24&gt;=U$6,$F24,0))),"")</f>
        <v/>
      </c>
      <c r="V24" s="17" t="str">
        <f>IFERROR(IF(MATCH(V$5,Invulblad!$I$18:$W$18,0)&gt;0,IF(V$6="nvt",$F24,IF($F24&gt;=V$6,$F24,0))),"")</f>
        <v/>
      </c>
      <c r="W24" s="17" t="str">
        <f>IFERROR(IF(MATCH(W$5,Invulblad!$I$18:$W$18,0)&gt;0,IF(W$6="nvt",$F24,IF($F24&gt;=W$6,$F24,0))),"")</f>
        <v/>
      </c>
      <c r="X24" s="17" t="str">
        <f>IFERROR(IF(MATCH(X$5,Invulblad!$I$18:$W$18,0)&gt;0,IF(X$6="nvt",$F24,IF($F24&gt;=X$6,$F24,0))),"")</f>
        <v/>
      </c>
      <c r="Y24" s="17" t="str">
        <f>IFERROR(IF(MATCH(Y$5,Invulblad!$I$18:$W$18,0)&gt;0,IF(Y$6="nvt",$F24,IF($F24&gt;=Y$6,$F24,0))),"")</f>
        <v/>
      </c>
      <c r="Z24" s="17" t="str">
        <f>IFERROR(IF(MATCH(Z$5,Invulblad!$I$18:$W$18,0)&gt;0,IF(Z$6="nvt",$F24,IF($F24&gt;=Z$6,$F24,0))),"")</f>
        <v/>
      </c>
      <c r="AA24" s="17" t="str">
        <f>IFERROR(IF(MATCH(AA$5,Invulblad!$I$18:$W$18,0)&gt;0,IF(AA$6="nvt",$F24,IF($F24&gt;=AA$6,$F24,0))),"")</f>
        <v/>
      </c>
      <c r="AB24" s="17" t="str">
        <f>IFERROR(IF(MATCH(AB$5,Invulblad!$I$18:$W$18,0)&gt;0,IF(AB$6="nvt",$F24,IF($F24&gt;=AB$6,$F24,0))),"")</f>
        <v/>
      </c>
      <c r="AC24" s="17" t="str">
        <f>IFERROR(IF(MATCH(AC$5,Invulblad!$I$18:$W$18,0)&gt;0,IF(AC$6="nvt",$F24,IF($F24&gt;=AC$6,$F24,0))),"")</f>
        <v/>
      </c>
      <c r="AD24" s="65" t="str">
        <f>IFERROR(IF(MATCH(AD$5,Invulblad!$I$18:$W$18,0)&gt;0,IF(AD$6="nvt",$F24,IF($F24&gt;=AD$6,$F24,0))),"")</f>
        <v/>
      </c>
      <c r="AE24" s="17" t="str">
        <f>IFERROR(IF(MATCH(AE$5,Invulblad!$I$18:$W$18,0)&gt;0,IF(AE$6="nvt",$F24,IF($F24&gt;=AE$6,$F24,0))),"")</f>
        <v/>
      </c>
      <c r="AF24" s="17" t="str">
        <f>IFERROR(IF(MATCH(AF$5,Invulblad!$I$18:$W$18,0)&gt;0,IF(AF$6="nvt",$F24,IF($F24&gt;=AF$6,$F24,0))),"")</f>
        <v/>
      </c>
      <c r="AG24" s="17" t="str">
        <f>IFERROR(IF(MATCH(AG$5,Invulblad!$I$18:$W$18,0)&gt;0,IF(AG$6="nvt",$F24,IF($F24&gt;=AG$6,$F24,0))),"")</f>
        <v/>
      </c>
      <c r="AH24" s="53" t="str">
        <f>IFERROR(IF(MATCH(AH$5,Invulblad!$I$18:$W$18,0)&gt;0,IF(AH$6="nvt",$F24,IF($F24&gt;=AH$6,$F24,0))),"")</f>
        <v/>
      </c>
      <c r="AI24" s="23" t="str">
        <f>IFERROR(IF(MATCH(AI$5,Invulblad!$I$18:$W$18,0)&gt;0,IF(AI$6="nvt",$F24,IF($F24&gt;=AI$6,$F24,0))),"")</f>
        <v/>
      </c>
      <c r="AJ24" s="17" t="str">
        <f>IFERROR(IF(MATCH(AJ$5,Invulblad!$I$18:$W$18,0)&gt;0,IF(AJ$6="nvt",$F24,IF($F24&gt;=AJ$6,$F24,0))),"")</f>
        <v/>
      </c>
      <c r="AK24" s="17" t="str">
        <f>IFERROR(IF(MATCH(AK$5,Invulblad!$I$18:$W$18,0)&gt;0,IF(AK$6="nvt",$F24,IF($F24&gt;=AK$6,$F24,0))),"")</f>
        <v/>
      </c>
      <c r="AL24" s="17" t="str">
        <f>IFERROR(IF(MATCH(AL$5,Invulblad!$I$18:$W$18,0)&gt;0,IF(AL$6="nvt",$F24,IF($F24&gt;=AL$6,$F24,0))),"")</f>
        <v/>
      </c>
      <c r="AM24" s="17" t="str">
        <f>IFERROR(IF(MATCH(AM$5,Invulblad!$I$18:$W$18,0)&gt;0,IF(AM$6="nvt",$F24,IF($F24&gt;=AM$6,$F24,0))),"")</f>
        <v/>
      </c>
      <c r="AN24" s="65" t="str">
        <f>IFERROR(IF(MATCH(AN$5,Invulblad!$I$18:$W$18,0)&gt;0,IF(AN$6="nvt",$F24,IF($F24&gt;=AN$6,$F24,0))),"")</f>
        <v/>
      </c>
      <c r="AO24" s="17" t="str">
        <f>IFERROR(IF(MATCH(AO$5,Invulblad!$I$18:$W$18,0)&gt;0,IF(AO$6="nvt",$F24,IF($F24&gt;=AO$6,$F24,0))),"")</f>
        <v/>
      </c>
      <c r="AP24" s="17" t="str">
        <f>IFERROR(IF(MATCH(AP$5,Invulblad!$I$18:$W$18,0)&gt;0,IF(AP$6="nvt",$F24,IF($F24&gt;=AP$6,$F24,0))),"")</f>
        <v/>
      </c>
      <c r="AQ24" s="17" t="str">
        <f>IFERROR(IF(MATCH(AQ$5,Invulblad!$I$18:$W$18,0)&gt;0,IF(AQ$6="nvt",$F24,IF($F24&gt;=AQ$6,$F24,0))),"")</f>
        <v/>
      </c>
      <c r="AR24" s="17" t="str">
        <f>IFERROR(IF(MATCH(AR$5,Invulblad!$I$18:$W$18,0)&gt;0,IF(AR$6="nvt",$F24,IF($F24&gt;=AR$6,$F24,0))),"")</f>
        <v/>
      </c>
      <c r="AS24" s="17" t="str">
        <f>IFERROR(IF(MATCH(AS$5,Invulblad!$I$18:$W$18,0)&gt;0,IF(AS$6="nvt",$F24,IF($F24&gt;=AS$6,$F24,0))),"")</f>
        <v/>
      </c>
      <c r="AT24" s="17" t="str">
        <f>IFERROR(IF(MATCH(AT$5,Invulblad!$I$18:$W$18,0)&gt;0,IF(AT$6="nvt",$F24,IF($F24&gt;=AT$6,$F24,0))),"")</f>
        <v/>
      </c>
      <c r="AU24" s="17" t="str">
        <f>IFERROR(IF(MATCH(AU$5,Invulblad!$I$18:$W$18,0)&gt;0,IF(AU$6="nvt",$F24,IF($F24&gt;=AU$6,$F24,0))),"")</f>
        <v/>
      </c>
      <c r="AV24" s="17" t="str">
        <f>IFERROR(IF(MATCH(AV$5,Invulblad!$I$18:$W$18,0)&gt;0,IF(AV$6="nvt",$F24,IF($F24&gt;=AV$6,$F24,0))),"")</f>
        <v/>
      </c>
      <c r="AW24" s="17" t="str">
        <f>IFERROR(IF(MATCH(AW$5,Invulblad!$I$18:$W$18,0)&gt;0,IF(AW$6="nvt",$F24,IF($F24&gt;=AW$6,$F24,0))),"")</f>
        <v/>
      </c>
      <c r="AX24" s="17" t="str">
        <f>IFERROR(IF(MATCH(AX$5,Invulblad!$I$18:$W$18,0)&gt;0,IF(AX$6="nvt",$F24,IF($F24&gt;=AX$6,$F24,0))),"")</f>
        <v/>
      </c>
      <c r="AY24" s="17" t="str">
        <f>IFERROR(IF(MATCH(AY$5,Invulblad!$I$18:$W$18,0)&gt;0,IF(AY$6="nvt",$F24,IF($F24&gt;=AY$6,$F24,0))),"")</f>
        <v/>
      </c>
      <c r="AZ24" s="53" t="str">
        <f>IFERROR(IF(MATCH(AZ$5,Invulblad!$I$18:$W$18,0)&gt;0,IF(AZ$6="nvt",$F24,IF($F24&gt;=AZ$6,$F24,0))),"")</f>
        <v/>
      </c>
      <c r="BA24" s="23" t="str">
        <f>IFERROR(IF(MATCH(BA$5,Invulblad!$I$18:$W$18,0)&gt;0,IF(BA$6="nvt",$F24,IF($F24&gt;=BA$6,$F24,0))),"")</f>
        <v/>
      </c>
      <c r="BB24" s="65" t="str">
        <f>IFERROR(IF(MATCH(BB$5,Invulblad!$I$18:$W$18,0)&gt;0,IF(BB$6="nvt",$F24,IF($F24&gt;=BB$6,$F24,0))),"")</f>
        <v/>
      </c>
      <c r="BC24" s="45" t="str">
        <f>IFERROR(IF(MATCH(BC$5,Invulblad!$I$18:$W$18,0)&gt;0,IF(BC$6="nvt",$F24,IF($F24&gt;=BC$6,$F24,0))),"")</f>
        <v/>
      </c>
      <c r="BD24" s="45" t="str">
        <f>IFERROR(IF(MATCH(BD$5,Invulblad!$I$18:$W$18,0)&gt;0,IF(BD$6="nvt",$F24,IF($F24&gt;=BD$6,$F24,0))),"")</f>
        <v/>
      </c>
      <c r="BE24" s="17" t="str">
        <f>IFERROR(IF(MATCH(BE$5,Invulblad!$I$18:$W$18,0)&gt;0,IF(BE$6="nvt",$F24,IF($F24&gt;=BE$6,$F24,0))),"")</f>
        <v/>
      </c>
      <c r="BF24" s="53" t="str">
        <f>IFERROR(IF(MATCH(BF$5,Invulblad!$I$18:$W$18,0)&gt;0,IF(BF$6="nvt",$F24,IF($F24&gt;=BF$6,$F24,0))),"")</f>
        <v/>
      </c>
      <c r="BG24" s="23" t="str">
        <f>IFERROR(IF(MATCH(BG$5,Invulblad!$I$18:$W$18,0)&gt;0,IF(BG$6="nvt",$F24,IF($F24&gt;=BG$6,$F24,0))),"")</f>
        <v/>
      </c>
      <c r="BH24" s="65" t="str">
        <f>IFERROR(IF(MATCH(BH$5,Invulblad!$I$18:$W$18,0)&gt;0,IF(BH$6="nvt",$F24,IF($F24&gt;=BH$6,$F24,0))),"")</f>
        <v/>
      </c>
      <c r="BI24" s="17" t="str">
        <f>IFERROR(IF(MATCH(BI$5,Invulblad!$I$18:$W$18,0)&gt;0,IF(BI$6="nvt",$F24,IF($F24&gt;=BI$6,$F24,0))),"")</f>
        <v/>
      </c>
      <c r="BJ24" s="17" t="str">
        <f>IFERROR(IF(MATCH(BJ$5,Invulblad!$I$18:$W$18,0)&gt;0,IF(BJ$6="nvt",$F24,IF($F24&gt;=BJ$6,$F24,0))),"")</f>
        <v/>
      </c>
      <c r="BK24" s="53" t="str">
        <f>IFERROR(IF(MATCH(BK$5,Invulblad!$I$18:$W$18,0)&gt;0,IF(BK$6="nvt",$F24,IF($F24&gt;=BK$6,$F24,0))),"")</f>
        <v/>
      </c>
      <c r="BL24" s="23" t="str">
        <f>IFERROR(IF(MATCH(BL$5,Invulblad!$I$18:$W$18,0)&gt;0,IF(BL$6="nvt",$F24,IF($F24&gt;=BL$6,$F24,0))),"")</f>
        <v/>
      </c>
      <c r="BM24" s="53" t="str">
        <f>IFERROR(IF(MATCH(BM$5,Invulblad!$I$18:$W$18,0)&gt;0,IF(BM$6="nvt",$F24,IF($F24&gt;=BM$6,$F24,0))),"")</f>
        <v/>
      </c>
      <c r="BN24" s="24" t="str">
        <f>IFERROR(IF(MATCH(BN$5,Invulblad!$I$18:$W$18,0)&gt;0,IF(BN$6="nvt",$F24,IF($F24&gt;=BN$6,$F24,0))),"")</f>
        <v/>
      </c>
      <c r="BO24" s="3" t="str">
        <f>IFERROR(IF(MATCH(BO$5,Invulblad!$I$18:$W$18,0)&gt;0,IF(BO$6="nvt",$F24,IF($F24&gt;=BO$6,$F24,0))),"")</f>
        <v/>
      </c>
      <c r="BP24" s="3" t="str">
        <f>IFERROR(IF(MATCH(BP$5,Invulblad!$I$18:$W$18,0)&gt;0,IF(BP$6="nvt",$F24,IF($F24&gt;=BP$6,$F24,0))),"")</f>
        <v/>
      </c>
      <c r="BQ24" s="3" t="str">
        <f>IFERROR(IF(MATCH(BQ$5,Invulblad!$I$18:$W$18,0)&gt;0,IF(BQ$6="nvt",$F24,IF($F24&gt;=BQ$6,$F24,0))),"")</f>
        <v/>
      </c>
      <c r="BR24" s="3" t="str">
        <f>IFERROR(IF(MATCH(BR$5,Invulblad!$I$18:$W$18,0)&gt;0,IF(BR$6="nvt",$F24,IF($F24&gt;=BR$6,$F24,0))),"")</f>
        <v/>
      </c>
      <c r="BS24" s="25" t="str">
        <f>IFERROR(IF(MATCH(BS$5,Invulblad!$I$18:$W$18,0)&gt;0,IF(BS$6="nvt",$F24,IF($F24&gt;=BS$6,$F24,0))),"")</f>
        <v/>
      </c>
      <c r="BT24" s="17" t="str">
        <f>IFERROR(IF(MATCH(BT$5,Invulblad!$I$18:$W$18,0)&gt;0,IF(BT$6="nvt",$F24,IF($F24&gt;=BT$6,$F24,0))),"")</f>
        <v/>
      </c>
      <c r="BU24" s="17" t="str">
        <f>IFERROR(IF(MATCH(BU$5,Invulblad!$I$18:$W$18,0)&gt;0,IF(BU$6="nvt",$F24,IF($F24&gt;=BU$6,$F24,0))),"")</f>
        <v/>
      </c>
      <c r="BV24" s="17" t="str">
        <f>IFERROR(IF(MATCH(BV$5,Invulblad!$I$18:$W$18,0)&gt;0,IF(BV$6="nvt",$F24,IF($F24&gt;=BV$6,$F24,0))),"")</f>
        <v/>
      </c>
      <c r="BW24" s="65" t="str">
        <f>IFERROR(IF(MATCH(BW$5,Invulblad!$I$18:$W$18,0)&gt;0,IF(BW$6="nvt",$F24,IF($F24&gt;=BW$6,$F24,0))),"")</f>
        <v/>
      </c>
    </row>
    <row r="25" spans="1:75" x14ac:dyDescent="0.2">
      <c r="A25" s="2"/>
      <c r="B25" s="24">
        <f>Invulblad!B19</f>
        <v>15</v>
      </c>
      <c r="C25" s="3">
        <f>Invulblad!C19</f>
        <v>0</v>
      </c>
      <c r="D25" s="3">
        <f>Invulblad!D19</f>
        <v>0</v>
      </c>
      <c r="E25" s="3">
        <f>Invulblad!G19</f>
        <v>0</v>
      </c>
      <c r="F25" s="25">
        <f>Invulblad!H19</f>
        <v>0</v>
      </c>
      <c r="G25" s="23" t="str">
        <f>IFERROR(IF(MATCH(G$5,Invulblad!$I$19:$W$19,0)&gt;0,IF(G$6="nvt",$F25,IF($F25&gt;=G$6,$F25,0))),"")</f>
        <v/>
      </c>
      <c r="H25" s="17" t="str">
        <f>IFERROR(IF(MATCH(H$5,Invulblad!$I$19:$W$19,0)&gt;0,IF(H$6="nvt",$F25,IF($F25&gt;=H$6,$F25,0))),"")</f>
        <v/>
      </c>
      <c r="I25" s="17" t="str">
        <f>IFERROR(IF(MATCH(I$5,Invulblad!$I$19:$W$19,0)&gt;0,IF(I$6="nvt",$F25,IF($F25&gt;=I$6,$F25,0))),"")</f>
        <v/>
      </c>
      <c r="J25" s="17" t="str">
        <f>IFERROR(IF(MATCH(J$5,Invulblad!$I$19:$W$19,0)&gt;0,IF(J$6="nvt",$F25,IF($F25&gt;=J$6,$F25,0))),"")</f>
        <v/>
      </c>
      <c r="K25" s="17" t="str">
        <f>IFERROR(IF(MATCH(K$5,Invulblad!$I$19:$W$19,0)&gt;0,IF(K$6="nvt",$F25,IF($F25&gt;=K$6,$F25,0))),"")</f>
        <v/>
      </c>
      <c r="L25" s="17" t="str">
        <f>IFERROR(IF(MATCH(L$5,Invulblad!$I$19:$W$19,0)&gt;0,IF(L$6="nvt",$F25,IF($F25&gt;=L$6,$F25,0))),"")</f>
        <v/>
      </c>
      <c r="M25" s="53" t="str">
        <f>IFERROR(IF(MATCH(M$5,Invulblad!$I$19:$W$19,0)&gt;0,IF(M$6="nvt",$F25,IF($F25&gt;=M$6,$F25,0))),"")</f>
        <v/>
      </c>
      <c r="N25" s="23" t="str">
        <f>IFERROR(IF(MATCH(N$5,Invulblad!$I$19:$W$19,0)&gt;0,IF(N$6="nvt",$F25,IF($F25&gt;=N$6,$F25,0))),"")</f>
        <v/>
      </c>
      <c r="O25" s="17" t="str">
        <f>IFERROR(IF(MATCH(O$5,Invulblad!$I$19:$W$19,0)&gt;0,IF(O$6="nvt",$F25,IF($F25&gt;=O$6,$F25,0))),"")</f>
        <v/>
      </c>
      <c r="P25" s="65" t="str">
        <f>IFERROR(IF(MATCH(P$5,Invulblad!$I$19:$W$19,0)&gt;0,IF(P$6="nvt",$F25,IF($F25&gt;=P$6,$F25,0))),"")</f>
        <v/>
      </c>
      <c r="Q25" s="23" t="str">
        <f>IFERROR(IF(MATCH(Q$5,Invulblad!$I$19:$W$19,0)&gt;0,IF(Q$6="nvt",$F25,IF($F25&gt;=Q$6,$F25,0))),"")</f>
        <v/>
      </c>
      <c r="R25" s="17" t="str">
        <f>IFERROR(IF(MATCH(R$5,Invulblad!$I$19:$W$19,0)&gt;0,IF(R$6="nvt",$F25,IF($F25&gt;=R$6,$F25,0))),"")</f>
        <v/>
      </c>
      <c r="S25" s="17" t="str">
        <f>IFERROR(IF(MATCH(S$5,Invulblad!$I$19:$W$19,0)&gt;0,IF(S$6="nvt",$F25,IF($F25&gt;=S$6,$F25,0))),"")</f>
        <v/>
      </c>
      <c r="T25" s="17" t="str">
        <f>IFERROR(IF(MATCH(T$5,Invulblad!$I$19:$W$19,0)&gt;0,IF(T$6="nvt",$F25,IF($F25&gt;=T$6,$F25,0))),"")</f>
        <v/>
      </c>
      <c r="U25" s="17" t="str">
        <f>IFERROR(IF(MATCH(U$5,Invulblad!$I$19:$W$19,0)&gt;0,IF(U$6="nvt",$F25,IF($F25&gt;=U$6,$F25,0))),"")</f>
        <v/>
      </c>
      <c r="V25" s="17" t="str">
        <f>IFERROR(IF(MATCH(V$5,Invulblad!$I$19:$W$19,0)&gt;0,IF(V$6="nvt",$F25,IF($F25&gt;=V$6,$F25,0))),"")</f>
        <v/>
      </c>
      <c r="W25" s="17" t="str">
        <f>IFERROR(IF(MATCH(W$5,Invulblad!$I$19:$W$19,0)&gt;0,IF(W$6="nvt",$F25,IF($F25&gt;=W$6,$F25,0))),"")</f>
        <v/>
      </c>
      <c r="X25" s="17" t="str">
        <f>IFERROR(IF(MATCH(X$5,Invulblad!$I$19:$W$19,0)&gt;0,IF(X$6="nvt",$F25,IF($F25&gt;=X$6,$F25,0))),"")</f>
        <v/>
      </c>
      <c r="Y25" s="17" t="str">
        <f>IFERROR(IF(MATCH(Y$5,Invulblad!$I$19:$W$19,0)&gt;0,IF(Y$6="nvt",$F25,IF($F25&gt;=Y$6,$F25,0))),"")</f>
        <v/>
      </c>
      <c r="Z25" s="17" t="str">
        <f>IFERROR(IF(MATCH(Z$5,Invulblad!$I$19:$W$19,0)&gt;0,IF(Z$6="nvt",$F25,IF($F25&gt;=Z$6,$F25,0))),"")</f>
        <v/>
      </c>
      <c r="AA25" s="17" t="str">
        <f>IFERROR(IF(MATCH(AA$5,Invulblad!$I$19:$W$19,0)&gt;0,IF(AA$6="nvt",$F25,IF($F25&gt;=AA$6,$F25,0))),"")</f>
        <v/>
      </c>
      <c r="AB25" s="17" t="str">
        <f>IFERROR(IF(MATCH(AB$5,Invulblad!$I$19:$W$19,0)&gt;0,IF(AB$6="nvt",$F25,IF($F25&gt;=AB$6,$F25,0))),"")</f>
        <v/>
      </c>
      <c r="AC25" s="17" t="str">
        <f>IFERROR(IF(MATCH(AC$5,Invulblad!$I$19:$W$19,0)&gt;0,IF(AC$6="nvt",$F25,IF($F25&gt;=AC$6,$F25,0))),"")</f>
        <v/>
      </c>
      <c r="AD25" s="65" t="str">
        <f>IFERROR(IF(MATCH(AD$5,Invulblad!$I$19:$W$19,0)&gt;0,IF(AD$6="nvt",$F25,IF($F25&gt;=AD$6,$F25,0))),"")</f>
        <v/>
      </c>
      <c r="AE25" s="17" t="str">
        <f>IFERROR(IF(MATCH(AE$5,Invulblad!$I$19:$W$19,0)&gt;0,IF(AE$6="nvt",$F25,IF($F25&gt;=AE$6,$F25,0))),"")</f>
        <v/>
      </c>
      <c r="AF25" s="17" t="str">
        <f>IFERROR(IF(MATCH(AF$5,Invulblad!$I$19:$W$19,0)&gt;0,IF(AF$6="nvt",$F25,IF($F25&gt;=AF$6,$F25,0))),"")</f>
        <v/>
      </c>
      <c r="AG25" s="17" t="str">
        <f>IFERROR(IF(MATCH(AG$5,Invulblad!$I$19:$W$19,0)&gt;0,IF(AG$6="nvt",$F25,IF($F25&gt;=AG$6,$F25,0))),"")</f>
        <v/>
      </c>
      <c r="AH25" s="53" t="str">
        <f>IFERROR(IF(MATCH(AH$5,Invulblad!$I$19:$W$19,0)&gt;0,IF(AH$6="nvt",$F25,IF($F25&gt;=AH$6,$F25,0))),"")</f>
        <v/>
      </c>
      <c r="AI25" s="23" t="str">
        <f>IFERROR(IF(MATCH(AI$5,Invulblad!$I$19:$W$19,0)&gt;0,IF(AI$6="nvt",$F25,IF($F25&gt;=AI$6,$F25,0))),"")</f>
        <v/>
      </c>
      <c r="AJ25" s="17" t="str">
        <f>IFERROR(IF(MATCH(AJ$5,Invulblad!$I$19:$W$19,0)&gt;0,IF(AJ$6="nvt",$F25,IF($F25&gt;=AJ$6,$F25,0))),"")</f>
        <v/>
      </c>
      <c r="AK25" s="17" t="str">
        <f>IFERROR(IF(MATCH(AK$5,Invulblad!$I$19:$W$19,0)&gt;0,IF(AK$6="nvt",$F25,IF($F25&gt;=AK$6,$F25,0))),"")</f>
        <v/>
      </c>
      <c r="AL25" s="17" t="str">
        <f>IFERROR(IF(MATCH(AL$5,Invulblad!$I$19:$W$19,0)&gt;0,IF(AL$6="nvt",$F25,IF($F25&gt;=AL$6,$F25,0))),"")</f>
        <v/>
      </c>
      <c r="AM25" s="17" t="str">
        <f>IFERROR(IF(MATCH(AM$5,Invulblad!$I$19:$W$19,0)&gt;0,IF(AM$6="nvt",$F25,IF($F25&gt;=AM$6,$F25,0))),"")</f>
        <v/>
      </c>
      <c r="AN25" s="65" t="str">
        <f>IFERROR(IF(MATCH(AN$5,Invulblad!$I$19:$W$19,0)&gt;0,IF(AN$6="nvt",$F25,IF($F25&gt;=AN$6,$F25,0))),"")</f>
        <v/>
      </c>
      <c r="AO25" s="17" t="str">
        <f>IFERROR(IF(MATCH(AO$5,Invulblad!$I$19:$W$19,0)&gt;0,IF(AO$6="nvt",$F25,IF($F25&gt;=AO$6,$F25,0))),"")</f>
        <v/>
      </c>
      <c r="AP25" s="17" t="str">
        <f>IFERROR(IF(MATCH(AP$5,Invulblad!$I$19:$W$19,0)&gt;0,IF(AP$6="nvt",$F25,IF($F25&gt;=AP$6,$F25,0))),"")</f>
        <v/>
      </c>
      <c r="AQ25" s="17" t="str">
        <f>IFERROR(IF(MATCH(AQ$5,Invulblad!$I$19:$W$19,0)&gt;0,IF(AQ$6="nvt",$F25,IF($F25&gt;=AQ$6,$F25,0))),"")</f>
        <v/>
      </c>
      <c r="AR25" s="17" t="str">
        <f>IFERROR(IF(MATCH(AR$5,Invulblad!$I$19:$W$19,0)&gt;0,IF(AR$6="nvt",$F25,IF($F25&gt;=AR$6,$F25,0))),"")</f>
        <v/>
      </c>
      <c r="AS25" s="17" t="str">
        <f>IFERROR(IF(MATCH(AS$5,Invulblad!$I$19:$W$19,0)&gt;0,IF(AS$6="nvt",$F25,IF($F25&gt;=AS$6,$F25,0))),"")</f>
        <v/>
      </c>
      <c r="AT25" s="17" t="str">
        <f>IFERROR(IF(MATCH(AT$5,Invulblad!$I$19:$W$19,0)&gt;0,IF(AT$6="nvt",$F25,IF($F25&gt;=AT$6,$F25,0))),"")</f>
        <v/>
      </c>
      <c r="AU25" s="17" t="str">
        <f>IFERROR(IF(MATCH(AU$5,Invulblad!$I$19:$W$19,0)&gt;0,IF(AU$6="nvt",$F25,IF($F25&gt;=AU$6,$F25,0))),"")</f>
        <v/>
      </c>
      <c r="AV25" s="17" t="str">
        <f>IFERROR(IF(MATCH(AV$5,Invulblad!$I$19:$W$19,0)&gt;0,IF(AV$6="nvt",$F25,IF($F25&gt;=AV$6,$F25,0))),"")</f>
        <v/>
      </c>
      <c r="AW25" s="17" t="str">
        <f>IFERROR(IF(MATCH(AW$5,Invulblad!$I$19:$W$19,0)&gt;0,IF(AW$6="nvt",$F25,IF($F25&gt;=AW$6,$F25,0))),"")</f>
        <v/>
      </c>
      <c r="AX25" s="17" t="str">
        <f>IFERROR(IF(MATCH(AX$5,Invulblad!$I$19:$W$19,0)&gt;0,IF(AX$6="nvt",$F25,IF($F25&gt;=AX$6,$F25,0))),"")</f>
        <v/>
      </c>
      <c r="AY25" s="17" t="str">
        <f>IFERROR(IF(MATCH(AY$5,Invulblad!$I$19:$W$19,0)&gt;0,IF(AY$6="nvt",$F25,IF($F25&gt;=AY$6,$F25,0))),"")</f>
        <v/>
      </c>
      <c r="AZ25" s="53" t="str">
        <f>IFERROR(IF(MATCH(AZ$5,Invulblad!$I$19:$W$19,0)&gt;0,IF(AZ$6="nvt",$F25,IF($F25&gt;=AZ$6,$F25,0))),"")</f>
        <v/>
      </c>
      <c r="BA25" s="23" t="str">
        <f>IFERROR(IF(MATCH(BA$5,Invulblad!$I$19:$W$19,0)&gt;0,IF(BA$6="nvt",$F25,IF($F25&gt;=BA$6,$F25,0))),"")</f>
        <v/>
      </c>
      <c r="BB25" s="65" t="str">
        <f>IFERROR(IF(MATCH(BB$5,Invulblad!$I$19:$W$19,0)&gt;0,IF(BB$6="nvt",$F25,IF($F25&gt;=BB$6,$F25,0))),"")</f>
        <v/>
      </c>
      <c r="BC25" s="45" t="str">
        <f>IFERROR(IF(MATCH(BC$5,Invulblad!$I$19:$W$19,0)&gt;0,IF(BC$6="nvt",$F25,IF($F25&gt;=BC$6,$F25,0))),"")</f>
        <v/>
      </c>
      <c r="BD25" s="45" t="str">
        <f>IFERROR(IF(MATCH(BD$5,Invulblad!$I$19:$W$19,0)&gt;0,IF(BD$6="nvt",$F25,IF($F25&gt;=BD$6,$F25,0))),"")</f>
        <v/>
      </c>
      <c r="BE25" s="17" t="str">
        <f>IFERROR(IF(MATCH(BE$5,Invulblad!$I$19:$W$19,0)&gt;0,IF(BE$6="nvt",$F25,IF($F25&gt;=BE$6,$F25,0))),"")</f>
        <v/>
      </c>
      <c r="BF25" s="53" t="str">
        <f>IFERROR(IF(MATCH(BF$5,Invulblad!$I$19:$W$19,0)&gt;0,IF(BF$6="nvt",$F25,IF($F25&gt;=BF$6,$F25,0))),"")</f>
        <v/>
      </c>
      <c r="BG25" s="23" t="str">
        <f>IFERROR(IF(MATCH(BG$5,Invulblad!$I$19:$W$19,0)&gt;0,IF(BG$6="nvt",$F25,IF($F25&gt;=BG$6,$F25,0))),"")</f>
        <v/>
      </c>
      <c r="BH25" s="65" t="str">
        <f>IFERROR(IF(MATCH(BH$5,Invulblad!$I$19:$W$19,0)&gt;0,IF(BH$6="nvt",$F25,IF($F25&gt;=BH$6,$F25,0))),"")</f>
        <v/>
      </c>
      <c r="BI25" s="17" t="str">
        <f>IFERROR(IF(MATCH(BI$5,Invulblad!$I$19:$W$19,0)&gt;0,IF(BI$6="nvt",$F25,IF($F25&gt;=BI$6,$F25,0))),"")</f>
        <v/>
      </c>
      <c r="BJ25" s="17" t="str">
        <f>IFERROR(IF(MATCH(BJ$5,Invulblad!$I$19:$W$19,0)&gt;0,IF(BJ$6="nvt",$F25,IF($F25&gt;=BJ$6,$F25,0))),"")</f>
        <v/>
      </c>
      <c r="BK25" s="53" t="str">
        <f>IFERROR(IF(MATCH(BK$5,Invulblad!$I$19:$W$19,0)&gt;0,IF(BK$6="nvt",$F25,IF($F25&gt;=BK$6,$F25,0))),"")</f>
        <v/>
      </c>
      <c r="BL25" s="23" t="str">
        <f>IFERROR(IF(MATCH(BL$5,Invulblad!$I$19:$W$19,0)&gt;0,IF(BL$6="nvt",$F25,IF($F25&gt;=BL$6,$F25,0))),"")</f>
        <v/>
      </c>
      <c r="BM25" s="53" t="str">
        <f>IFERROR(IF(MATCH(BM$5,Invulblad!$I$19:$W$19,0)&gt;0,IF(BM$6="nvt",$F25,IF($F25&gt;=BM$6,$F25,0))),"")</f>
        <v/>
      </c>
      <c r="BN25" s="24" t="str">
        <f>IFERROR(IF(MATCH(BN$5,Invulblad!$I$19:$W$19,0)&gt;0,IF(BN$6="nvt",$F25,IF($F25&gt;=BN$6,$F25,0))),"")</f>
        <v/>
      </c>
      <c r="BO25" s="3" t="str">
        <f>IFERROR(IF(MATCH(BO$5,Invulblad!$I$19:$W$19,0)&gt;0,IF(BO$6="nvt",$F25,IF($F25&gt;=BO$6,$F25,0))),"")</f>
        <v/>
      </c>
      <c r="BP25" s="3" t="str">
        <f>IFERROR(IF(MATCH(BP$5,Invulblad!$I$19:$W$19,0)&gt;0,IF(BP$6="nvt",$F25,IF($F25&gt;=BP$6,$F25,0))),"")</f>
        <v/>
      </c>
      <c r="BQ25" s="3" t="str">
        <f>IFERROR(IF(MATCH(BQ$5,Invulblad!$I$19:$W$19,0)&gt;0,IF(BQ$6="nvt",$F25,IF($F25&gt;=BQ$6,$F25,0))),"")</f>
        <v/>
      </c>
      <c r="BR25" s="3" t="str">
        <f>IFERROR(IF(MATCH(BR$5,Invulblad!$I$19:$W$19,0)&gt;0,IF(BR$6="nvt",$F25,IF($F25&gt;=BR$6,$F25,0))),"")</f>
        <v/>
      </c>
      <c r="BS25" s="25" t="str">
        <f>IFERROR(IF(MATCH(BS$5,Invulblad!$I$19:$W$19,0)&gt;0,IF(BS$6="nvt",$F25,IF($F25&gt;=BS$6,$F25,0))),"")</f>
        <v/>
      </c>
      <c r="BT25" s="17" t="str">
        <f>IFERROR(IF(MATCH(BT$5,Invulblad!$I$19:$W$19,0)&gt;0,IF(BT$6="nvt",$F25,IF($F25&gt;=BT$6,$F25,0))),"")</f>
        <v/>
      </c>
      <c r="BU25" s="17" t="str">
        <f>IFERROR(IF(MATCH(BU$5,Invulblad!$I$19:$W$19,0)&gt;0,IF(BU$6="nvt",$F25,IF($F25&gt;=BU$6,$F25,0))),"")</f>
        <v/>
      </c>
      <c r="BV25" s="17" t="str">
        <f>IFERROR(IF(MATCH(BV$5,Invulblad!$I$19:$W$19,0)&gt;0,IF(BV$6="nvt",$F25,IF($F25&gt;=BV$6,$F25,0))),"")</f>
        <v/>
      </c>
      <c r="BW25" s="65" t="str">
        <f>IFERROR(IF(MATCH(BW$5,Invulblad!$I$19:$W$19,0)&gt;0,IF(BW$6="nvt",$F25,IF($F25&gt;=BW$6,$F25,0))),"")</f>
        <v/>
      </c>
    </row>
    <row r="26" spans="1:75" x14ac:dyDescent="0.2">
      <c r="A26" s="2"/>
      <c r="B26" s="24">
        <f>Invulblad!B20</f>
        <v>16</v>
      </c>
      <c r="C26" s="3">
        <f>Invulblad!C20</f>
        <v>0</v>
      </c>
      <c r="D26" s="3">
        <f>Invulblad!D20</f>
        <v>0</v>
      </c>
      <c r="E26" s="3">
        <f>Invulblad!G20</f>
        <v>0</v>
      </c>
      <c r="F26" s="25">
        <f>Invulblad!H20</f>
        <v>0</v>
      </c>
      <c r="G26" s="23" t="str">
        <f>IFERROR(IF(MATCH(G$5,Invulblad!$I$20:$W$20,0)&gt;0,IF(G$6="nvt",$F26,IF($F26&gt;=G$6,$F26,0))),"")</f>
        <v/>
      </c>
      <c r="H26" s="17" t="str">
        <f>IFERROR(IF(MATCH(H$5,Invulblad!$I$20:$W$20,0)&gt;0,IF(H$6="nvt",$F26,IF($F26&gt;=H$6,$F26,0))),"")</f>
        <v/>
      </c>
      <c r="I26" s="17" t="str">
        <f>IFERROR(IF(MATCH(I$5,Invulblad!$I$20:$W$20,0)&gt;0,IF(I$6="nvt",$F26,IF($F26&gt;=I$6,$F26,0))),"")</f>
        <v/>
      </c>
      <c r="J26" s="17" t="str">
        <f>IFERROR(IF(MATCH(J$5,Invulblad!$I$20:$W$20,0)&gt;0,IF(J$6="nvt",$F26,IF($F26&gt;=J$6,$F26,0))),"")</f>
        <v/>
      </c>
      <c r="K26" s="17" t="str">
        <f>IFERROR(IF(MATCH(K$5,Invulblad!$I$20:$W$20,0)&gt;0,IF(K$6="nvt",$F26,IF($F26&gt;=K$6,$F26,0))),"")</f>
        <v/>
      </c>
      <c r="L26" s="17" t="str">
        <f>IFERROR(IF(MATCH(L$5,Invulblad!$I$20:$W$20,0)&gt;0,IF(L$6="nvt",$F26,IF($F26&gt;=L$6,$F26,0))),"")</f>
        <v/>
      </c>
      <c r="M26" s="53" t="str">
        <f>IFERROR(IF(MATCH(M$5,Invulblad!$I$20:$W$20,0)&gt;0,IF(M$6="nvt",$F26,IF($F26&gt;=M$6,$F26,0))),"")</f>
        <v/>
      </c>
      <c r="N26" s="23" t="str">
        <f>IFERROR(IF(MATCH(N$5,Invulblad!$I$20:$W$20,0)&gt;0,IF(N$6="nvt",$F26,IF($F26&gt;=N$6,$F26,0))),"")</f>
        <v/>
      </c>
      <c r="O26" s="17" t="str">
        <f>IFERROR(IF(MATCH(O$5,Invulblad!$I$20:$W$20,0)&gt;0,IF(O$6="nvt",$F26,IF($F26&gt;=O$6,$F26,0))),"")</f>
        <v/>
      </c>
      <c r="P26" s="65" t="str">
        <f>IFERROR(IF(MATCH(P$5,Invulblad!$I$20:$W$20,0)&gt;0,IF(P$6="nvt",$F26,IF($F26&gt;=P$6,$F26,0))),"")</f>
        <v/>
      </c>
      <c r="Q26" s="23" t="str">
        <f>IFERROR(IF(MATCH(Q$5,Invulblad!$I$20:$W$20,0)&gt;0,IF(Q$6="nvt",$F26,IF($F26&gt;=Q$6,$F26,0))),"")</f>
        <v/>
      </c>
      <c r="R26" s="17" t="str">
        <f>IFERROR(IF(MATCH(R$5,Invulblad!$I$20:$W$20,0)&gt;0,IF(R$6="nvt",$F26,IF($F26&gt;=R$6,$F26,0))),"")</f>
        <v/>
      </c>
      <c r="S26" s="17" t="str">
        <f>IFERROR(IF(MATCH(S$5,Invulblad!$I$20:$W$20,0)&gt;0,IF(S$6="nvt",$F26,IF($F26&gt;=S$6,$F26,0))),"")</f>
        <v/>
      </c>
      <c r="T26" s="17" t="str">
        <f>IFERROR(IF(MATCH(T$5,Invulblad!$I$20:$W$20,0)&gt;0,IF(T$6="nvt",$F26,IF($F26&gt;=T$6,$F26,0))),"")</f>
        <v/>
      </c>
      <c r="U26" s="17" t="str">
        <f>IFERROR(IF(MATCH(U$5,Invulblad!$I$20:$W$20,0)&gt;0,IF(U$6="nvt",$F26,IF($F26&gt;=U$6,$F26,0))),"")</f>
        <v/>
      </c>
      <c r="V26" s="17" t="str">
        <f>IFERROR(IF(MATCH(V$5,Invulblad!$I$20:$W$20,0)&gt;0,IF(V$6="nvt",$F26,IF($F26&gt;=V$6,$F26,0))),"")</f>
        <v/>
      </c>
      <c r="W26" s="17" t="str">
        <f>IFERROR(IF(MATCH(W$5,Invulblad!$I$20:$W$20,0)&gt;0,IF(W$6="nvt",$F26,IF($F26&gt;=W$6,$F26,0))),"")</f>
        <v/>
      </c>
      <c r="X26" s="17" t="str">
        <f>IFERROR(IF(MATCH(X$5,Invulblad!$I$20:$W$20,0)&gt;0,IF(X$6="nvt",$F26,IF($F26&gt;=X$6,$F26,0))),"")</f>
        <v/>
      </c>
      <c r="Y26" s="17" t="str">
        <f>IFERROR(IF(MATCH(Y$5,Invulblad!$I$20:$W$20,0)&gt;0,IF(Y$6="nvt",$F26,IF($F26&gt;=Y$6,$F26,0))),"")</f>
        <v/>
      </c>
      <c r="Z26" s="17" t="str">
        <f>IFERROR(IF(MATCH(Z$5,Invulblad!$I$20:$W$20,0)&gt;0,IF(Z$6="nvt",$F26,IF($F26&gt;=Z$6,$F26,0))),"")</f>
        <v/>
      </c>
      <c r="AA26" s="17" t="str">
        <f>IFERROR(IF(MATCH(AA$5,Invulblad!$I$20:$W$20,0)&gt;0,IF(AA$6="nvt",$F26,IF($F26&gt;=AA$6,$F26,0))),"")</f>
        <v/>
      </c>
      <c r="AB26" s="17" t="str">
        <f>IFERROR(IF(MATCH(AB$5,Invulblad!$I$20:$W$20,0)&gt;0,IF(AB$6="nvt",$F26,IF($F26&gt;=AB$6,$F26,0))),"")</f>
        <v/>
      </c>
      <c r="AC26" s="17" t="str">
        <f>IFERROR(IF(MATCH(AC$5,Invulblad!$I$20:$W$20,0)&gt;0,IF(AC$6="nvt",$F26,IF($F26&gt;=AC$6,$F26,0))),"")</f>
        <v/>
      </c>
      <c r="AD26" s="65" t="str">
        <f>IFERROR(IF(MATCH(AD$5,Invulblad!$I$20:$W$20,0)&gt;0,IF(AD$6="nvt",$F26,IF($F26&gt;=AD$6,$F26,0))),"")</f>
        <v/>
      </c>
      <c r="AE26" s="17" t="str">
        <f>IFERROR(IF(MATCH(AE$5,Invulblad!$I$20:$W$20,0)&gt;0,IF(AE$6="nvt",$F26,IF($F26&gt;=AE$6,$F26,0))),"")</f>
        <v/>
      </c>
      <c r="AF26" s="17" t="str">
        <f>IFERROR(IF(MATCH(AF$5,Invulblad!$I$20:$W$20,0)&gt;0,IF(AF$6="nvt",$F26,IF($F26&gt;=AF$6,$F26,0))),"")</f>
        <v/>
      </c>
      <c r="AG26" s="17" t="str">
        <f>IFERROR(IF(MATCH(AG$5,Invulblad!$I$20:$W$20,0)&gt;0,IF(AG$6="nvt",$F26,IF($F26&gt;=AG$6,$F26,0))),"")</f>
        <v/>
      </c>
      <c r="AH26" s="53" t="str">
        <f>IFERROR(IF(MATCH(AH$5,Invulblad!$I$20:$W$20,0)&gt;0,IF(AH$6="nvt",$F26,IF($F26&gt;=AH$6,$F26,0))),"")</f>
        <v/>
      </c>
      <c r="AI26" s="23" t="str">
        <f>IFERROR(IF(MATCH(AI$5,Invulblad!$I$20:$W$20,0)&gt;0,IF(AI$6="nvt",$F26,IF($F26&gt;=AI$6,$F26,0))),"")</f>
        <v/>
      </c>
      <c r="AJ26" s="17" t="str">
        <f>IFERROR(IF(MATCH(AJ$5,Invulblad!$I$20:$W$20,0)&gt;0,IF(AJ$6="nvt",$F26,IF($F26&gt;=AJ$6,$F26,0))),"")</f>
        <v/>
      </c>
      <c r="AK26" s="17" t="str">
        <f>IFERROR(IF(MATCH(AK$5,Invulblad!$I$20:$W$20,0)&gt;0,IF(AK$6="nvt",$F26,IF($F26&gt;=AK$6,$F26,0))),"")</f>
        <v/>
      </c>
      <c r="AL26" s="17" t="str">
        <f>IFERROR(IF(MATCH(AL$5,Invulblad!$I$20:$W$20,0)&gt;0,IF(AL$6="nvt",$F26,IF($F26&gt;=AL$6,$F26,0))),"")</f>
        <v/>
      </c>
      <c r="AM26" s="17" t="str">
        <f>IFERROR(IF(MATCH(AM$5,Invulblad!$I$20:$W$20,0)&gt;0,IF(AM$6="nvt",$F26,IF($F26&gt;=AM$6,$F26,0))),"")</f>
        <v/>
      </c>
      <c r="AN26" s="65" t="str">
        <f>IFERROR(IF(MATCH(AN$5,Invulblad!$I$20:$W$20,0)&gt;0,IF(AN$6="nvt",$F26,IF($F26&gt;=AN$6,$F26,0))),"")</f>
        <v/>
      </c>
      <c r="AO26" s="17" t="str">
        <f>IFERROR(IF(MATCH(AO$5,Invulblad!$I$20:$W$20,0)&gt;0,IF(AO$6="nvt",$F26,IF($F26&gt;=AO$6,$F26,0))),"")</f>
        <v/>
      </c>
      <c r="AP26" s="17" t="str">
        <f>IFERROR(IF(MATCH(AP$5,Invulblad!$I$20:$W$20,0)&gt;0,IF(AP$6="nvt",$F26,IF($F26&gt;=AP$6,$F26,0))),"")</f>
        <v/>
      </c>
      <c r="AQ26" s="17" t="str">
        <f>IFERROR(IF(MATCH(AQ$5,Invulblad!$I$20:$W$20,0)&gt;0,IF(AQ$6="nvt",$F26,IF($F26&gt;=AQ$6,$F26,0))),"")</f>
        <v/>
      </c>
      <c r="AR26" s="17" t="str">
        <f>IFERROR(IF(MATCH(AR$5,Invulblad!$I$20:$W$20,0)&gt;0,IF(AR$6="nvt",$F26,IF($F26&gt;=AR$6,$F26,0))),"")</f>
        <v/>
      </c>
      <c r="AS26" s="17" t="str">
        <f>IFERROR(IF(MATCH(AS$5,Invulblad!$I$20:$W$20,0)&gt;0,IF(AS$6="nvt",$F26,IF($F26&gt;=AS$6,$F26,0))),"")</f>
        <v/>
      </c>
      <c r="AT26" s="17" t="str">
        <f>IFERROR(IF(MATCH(AT$5,Invulblad!$I$20:$W$20,0)&gt;0,IF(AT$6="nvt",$F26,IF($F26&gt;=AT$6,$F26,0))),"")</f>
        <v/>
      </c>
      <c r="AU26" s="17" t="str">
        <f>IFERROR(IF(MATCH(AU$5,Invulblad!$I$20:$W$20,0)&gt;0,IF(AU$6="nvt",$F26,IF($F26&gt;=AU$6,$F26,0))),"")</f>
        <v/>
      </c>
      <c r="AV26" s="17" t="str">
        <f>IFERROR(IF(MATCH(AV$5,Invulblad!$I$20:$W$20,0)&gt;0,IF(AV$6="nvt",$F26,IF($F26&gt;=AV$6,$F26,0))),"")</f>
        <v/>
      </c>
      <c r="AW26" s="17" t="str">
        <f>IFERROR(IF(MATCH(AW$5,Invulblad!$I$20:$W$20,0)&gt;0,IF(AW$6="nvt",$F26,IF($F26&gt;=AW$6,$F26,0))),"")</f>
        <v/>
      </c>
      <c r="AX26" s="17" t="str">
        <f>IFERROR(IF(MATCH(AX$5,Invulblad!$I$20:$W$20,0)&gt;0,IF(AX$6="nvt",$F26,IF($F26&gt;=AX$6,$F26,0))),"")</f>
        <v/>
      </c>
      <c r="AY26" s="17" t="str">
        <f>IFERROR(IF(MATCH(AY$5,Invulblad!$I$20:$W$20,0)&gt;0,IF(AY$6="nvt",$F26,IF($F26&gt;=AY$6,$F26,0))),"")</f>
        <v/>
      </c>
      <c r="AZ26" s="53" t="str">
        <f>IFERROR(IF(MATCH(AZ$5,Invulblad!$I$20:$W$20,0)&gt;0,IF(AZ$6="nvt",$F26,IF($F26&gt;=AZ$6,$F26,0))),"")</f>
        <v/>
      </c>
      <c r="BA26" s="23" t="str">
        <f>IFERROR(IF(MATCH(BA$5,Invulblad!$I$20:$W$20,0)&gt;0,IF(BA$6="nvt",$F26,IF($F26&gt;=BA$6,$F26,0))),"")</f>
        <v/>
      </c>
      <c r="BB26" s="65" t="str">
        <f>IFERROR(IF(MATCH(BB$5,Invulblad!$I$20:$W$20,0)&gt;0,IF(BB$6="nvt",$F26,IF($F26&gt;=BB$6,$F26,0))),"")</f>
        <v/>
      </c>
      <c r="BC26" s="45" t="str">
        <f>IFERROR(IF(MATCH(BC$5,Invulblad!$I$20:$W$20,0)&gt;0,IF(BC$6="nvt",$F26,IF($F26&gt;=BC$6,$F26,0))),"")</f>
        <v/>
      </c>
      <c r="BD26" s="45" t="str">
        <f>IFERROR(IF(MATCH(BD$5,Invulblad!$I$20:$W$20,0)&gt;0,IF(BD$6="nvt",$F26,IF($F26&gt;=BD$6,$F26,0))),"")</f>
        <v/>
      </c>
      <c r="BE26" s="17" t="str">
        <f>IFERROR(IF(MATCH(BE$5,Invulblad!$I$20:$W$20,0)&gt;0,IF(BE$6="nvt",$F26,IF($F26&gt;=BE$6,$F26,0))),"")</f>
        <v/>
      </c>
      <c r="BF26" s="53" t="str">
        <f>IFERROR(IF(MATCH(BF$5,Invulblad!$I$20:$W$20,0)&gt;0,IF(BF$6="nvt",$F26,IF($F26&gt;=BF$6,$F26,0))),"")</f>
        <v/>
      </c>
      <c r="BG26" s="23" t="str">
        <f>IFERROR(IF(MATCH(BG$5,Invulblad!$I$20:$W$20,0)&gt;0,IF(BG$6="nvt",$F26,IF($F26&gt;=BG$6,$F26,0))),"")</f>
        <v/>
      </c>
      <c r="BH26" s="65" t="str">
        <f>IFERROR(IF(MATCH(BH$5,Invulblad!$I$20:$W$20,0)&gt;0,IF(BH$6="nvt",$F26,IF($F26&gt;=BH$6,$F26,0))),"")</f>
        <v/>
      </c>
      <c r="BI26" s="17" t="str">
        <f>IFERROR(IF(MATCH(BI$5,Invulblad!$I$20:$W$20,0)&gt;0,IF(BI$6="nvt",$F26,IF($F26&gt;=BI$6,$F26,0))),"")</f>
        <v/>
      </c>
      <c r="BJ26" s="17" t="str">
        <f>IFERROR(IF(MATCH(BJ$5,Invulblad!$I$20:$W$20,0)&gt;0,IF(BJ$6="nvt",$F26,IF($F26&gt;=BJ$6,$F26,0))),"")</f>
        <v/>
      </c>
      <c r="BK26" s="53" t="str">
        <f>IFERROR(IF(MATCH(BK$5,Invulblad!$I$20:$W$20,0)&gt;0,IF(BK$6="nvt",$F26,IF($F26&gt;=BK$6,$F26,0))),"")</f>
        <v/>
      </c>
      <c r="BL26" s="23" t="str">
        <f>IFERROR(IF(MATCH(BL$5,Invulblad!$I$20:$W$20,0)&gt;0,IF(BL$6="nvt",$F26,IF($F26&gt;=BL$6,$F26,0))),"")</f>
        <v/>
      </c>
      <c r="BM26" s="53" t="str">
        <f>IFERROR(IF(MATCH(BM$5,Invulblad!$I$20:$W$20,0)&gt;0,IF(BM$6="nvt",$F26,IF($F26&gt;=BM$6,$F26,0))),"")</f>
        <v/>
      </c>
      <c r="BN26" s="24" t="str">
        <f>IFERROR(IF(MATCH(BN$5,Invulblad!$I$20:$W$20,0)&gt;0,IF(BN$6="nvt",$F26,IF($F26&gt;=BN$6,$F26,0))),"")</f>
        <v/>
      </c>
      <c r="BO26" s="3" t="str">
        <f>IFERROR(IF(MATCH(BO$5,Invulblad!$I$20:$W$20,0)&gt;0,IF(BO$6="nvt",$F26,IF($F26&gt;=BO$6,$F26,0))),"")</f>
        <v/>
      </c>
      <c r="BP26" s="3" t="str">
        <f>IFERROR(IF(MATCH(BP$5,Invulblad!$I$20:$W$20,0)&gt;0,IF(BP$6="nvt",$F26,IF($F26&gt;=BP$6,$F26,0))),"")</f>
        <v/>
      </c>
      <c r="BQ26" s="3" t="str">
        <f>IFERROR(IF(MATCH(BQ$5,Invulblad!$I$20:$W$20,0)&gt;0,IF(BQ$6="nvt",$F26,IF($F26&gt;=BQ$6,$F26,0))),"")</f>
        <v/>
      </c>
      <c r="BR26" s="3" t="str">
        <f>IFERROR(IF(MATCH(BR$5,Invulblad!$I$20:$W$20,0)&gt;0,IF(BR$6="nvt",$F26,IF($F26&gt;=BR$6,$F26,0))),"")</f>
        <v/>
      </c>
      <c r="BS26" s="25" t="str">
        <f>IFERROR(IF(MATCH(BS$5,Invulblad!$I$20:$W$20,0)&gt;0,IF(BS$6="nvt",$F26,IF($F26&gt;=BS$6,$F26,0))),"")</f>
        <v/>
      </c>
      <c r="BT26" s="17" t="str">
        <f>IFERROR(IF(MATCH(BT$5,Invulblad!$I$20:$W$20,0)&gt;0,IF(BT$6="nvt",$F26,IF($F26&gt;=BT$6,$F26,0))),"")</f>
        <v/>
      </c>
      <c r="BU26" s="17" t="str">
        <f>IFERROR(IF(MATCH(BU$5,Invulblad!$I$20:$W$20,0)&gt;0,IF(BU$6="nvt",$F26,IF($F26&gt;=BU$6,$F26,0))),"")</f>
        <v/>
      </c>
      <c r="BV26" s="17" t="str">
        <f>IFERROR(IF(MATCH(BV$5,Invulblad!$I$20:$W$20,0)&gt;0,IF(BV$6="nvt",$F26,IF($F26&gt;=BV$6,$F26,0))),"")</f>
        <v/>
      </c>
      <c r="BW26" s="65" t="str">
        <f>IFERROR(IF(MATCH(BW$5,Invulblad!$I$20:$W$20,0)&gt;0,IF(BW$6="nvt",$F26,IF($F26&gt;=BW$6,$F26,0))),"")</f>
        <v/>
      </c>
    </row>
    <row r="27" spans="1:75" x14ac:dyDescent="0.2">
      <c r="A27" s="2"/>
      <c r="B27" s="24">
        <f>Invulblad!B21</f>
        <v>17</v>
      </c>
      <c r="C27" s="3">
        <f>Invulblad!C21</f>
        <v>0</v>
      </c>
      <c r="D27" s="3">
        <f>Invulblad!D21</f>
        <v>0</v>
      </c>
      <c r="E27" s="3">
        <f>Invulblad!G21</f>
        <v>0</v>
      </c>
      <c r="F27" s="25">
        <f>Invulblad!H21</f>
        <v>0</v>
      </c>
      <c r="G27" s="23" t="str">
        <f>IFERROR(IF(MATCH(G$5,Invulblad!$I$21:$W$21,0)&gt;0,IF(G$6="nvt",$F27,IF($F27&gt;=G$6,$F27,0))),"")</f>
        <v/>
      </c>
      <c r="H27" s="17" t="str">
        <f>IFERROR(IF(MATCH(H$5,Invulblad!$I$21:$W$21,0)&gt;0,IF(H$6="nvt",$F27,IF($F27&gt;=H$6,$F27,0))),"")</f>
        <v/>
      </c>
      <c r="I27" s="17" t="str">
        <f>IFERROR(IF(MATCH(I$5,Invulblad!$I$21:$W$21,0)&gt;0,IF(I$6="nvt",$F27,IF($F27&gt;=I$6,$F27,0))),"")</f>
        <v/>
      </c>
      <c r="J27" s="17" t="str">
        <f>IFERROR(IF(MATCH(J$5,Invulblad!$I$21:$W$21,0)&gt;0,IF(J$6="nvt",$F27,IF($F27&gt;=J$6,$F27,0))),"")</f>
        <v/>
      </c>
      <c r="K27" s="17" t="str">
        <f>IFERROR(IF(MATCH(K$5,Invulblad!$I$21:$W$21,0)&gt;0,IF(K$6="nvt",$F27,IF($F27&gt;=K$6,$F27,0))),"")</f>
        <v/>
      </c>
      <c r="L27" s="17" t="str">
        <f>IFERROR(IF(MATCH(L$5,Invulblad!$I$21:$W$21,0)&gt;0,IF(L$6="nvt",$F27,IF($F27&gt;=L$6,$F27,0))),"")</f>
        <v/>
      </c>
      <c r="M27" s="53" t="str">
        <f>IFERROR(IF(MATCH(M$5,Invulblad!$I$21:$W$21,0)&gt;0,IF(M$6="nvt",$F27,IF($F27&gt;=M$6,$F27,0))),"")</f>
        <v/>
      </c>
      <c r="N27" s="23" t="str">
        <f>IFERROR(IF(MATCH(N$5,Invulblad!$I$21:$W$21,0)&gt;0,IF(N$6="nvt",$F27,IF($F27&gt;=N$6,$F27,0))),"")</f>
        <v/>
      </c>
      <c r="O27" s="17" t="str">
        <f>IFERROR(IF(MATCH(O$5,Invulblad!$I$21:$W$21,0)&gt;0,IF(O$6="nvt",$F27,IF($F27&gt;=O$6,$F27,0))),"")</f>
        <v/>
      </c>
      <c r="P27" s="65" t="str">
        <f>IFERROR(IF(MATCH(P$5,Invulblad!$I$21:$W$21,0)&gt;0,IF(P$6="nvt",$F27,IF($F27&gt;=P$6,$F27,0))),"")</f>
        <v/>
      </c>
      <c r="Q27" s="23" t="str">
        <f>IFERROR(IF(MATCH(Q$5,Invulblad!$I$21:$W$21,0)&gt;0,IF(Q$6="nvt",$F27,IF($F27&gt;=Q$6,$F27,0))),"")</f>
        <v/>
      </c>
      <c r="R27" s="17" t="str">
        <f>IFERROR(IF(MATCH(R$5,Invulblad!$I$21:$W$21,0)&gt;0,IF(R$6="nvt",$F27,IF($F27&gt;=R$6,$F27,0))),"")</f>
        <v/>
      </c>
      <c r="S27" s="17" t="str">
        <f>IFERROR(IF(MATCH(S$5,Invulblad!$I$21:$W$21,0)&gt;0,IF(S$6="nvt",$F27,IF($F27&gt;=S$6,$F27,0))),"")</f>
        <v/>
      </c>
      <c r="T27" s="17" t="str">
        <f>IFERROR(IF(MATCH(T$5,Invulblad!$I$21:$W$21,0)&gt;0,IF(T$6="nvt",$F27,IF($F27&gt;=T$6,$F27,0))),"")</f>
        <v/>
      </c>
      <c r="U27" s="17" t="str">
        <f>IFERROR(IF(MATCH(U$5,Invulblad!$I$21:$W$21,0)&gt;0,IF(U$6="nvt",$F27,IF($F27&gt;=U$6,$F27,0))),"")</f>
        <v/>
      </c>
      <c r="V27" s="17" t="str">
        <f>IFERROR(IF(MATCH(V$5,Invulblad!$I$21:$W$21,0)&gt;0,IF(V$6="nvt",$F27,IF($F27&gt;=V$6,$F27,0))),"")</f>
        <v/>
      </c>
      <c r="W27" s="17" t="str">
        <f>IFERROR(IF(MATCH(W$5,Invulblad!$I$21:$W$21,0)&gt;0,IF(W$6="nvt",$F27,IF($F27&gt;=W$6,$F27,0))),"")</f>
        <v/>
      </c>
      <c r="X27" s="17" t="str">
        <f>IFERROR(IF(MATCH(X$5,Invulblad!$I$21:$W$21,0)&gt;0,IF(X$6="nvt",$F27,IF($F27&gt;=X$6,$F27,0))),"")</f>
        <v/>
      </c>
      <c r="Y27" s="17" t="str">
        <f>IFERROR(IF(MATCH(Y$5,Invulblad!$I$21:$W$21,0)&gt;0,IF(Y$6="nvt",$F27,IF($F27&gt;=Y$6,$F27,0))),"")</f>
        <v/>
      </c>
      <c r="Z27" s="17" t="str">
        <f>IFERROR(IF(MATCH(Z$5,Invulblad!$I$21:$W$21,0)&gt;0,IF(Z$6="nvt",$F27,IF($F27&gt;=Z$6,$F27,0))),"")</f>
        <v/>
      </c>
      <c r="AA27" s="17" t="str">
        <f>IFERROR(IF(MATCH(AA$5,Invulblad!$I$21:$W$21,0)&gt;0,IF(AA$6="nvt",$F27,IF($F27&gt;=AA$6,$F27,0))),"")</f>
        <v/>
      </c>
      <c r="AB27" s="17" t="str">
        <f>IFERROR(IF(MATCH(AB$5,Invulblad!$I$21:$W$21,0)&gt;0,IF(AB$6="nvt",$F27,IF($F27&gt;=AB$6,$F27,0))),"")</f>
        <v/>
      </c>
      <c r="AC27" s="17" t="str">
        <f>IFERROR(IF(MATCH(AC$5,Invulblad!$I$21:$W$21,0)&gt;0,IF(AC$6="nvt",$F27,IF($F27&gt;=AC$6,$F27,0))),"")</f>
        <v/>
      </c>
      <c r="AD27" s="65" t="str">
        <f>IFERROR(IF(MATCH(AD$5,Invulblad!$I$21:$W$21,0)&gt;0,IF(AD$6="nvt",$F27,IF($F27&gt;=AD$6,$F27,0))),"")</f>
        <v/>
      </c>
      <c r="AE27" s="17" t="str">
        <f>IFERROR(IF(MATCH(AE$5,Invulblad!$I$21:$W$21,0)&gt;0,IF(AE$6="nvt",$F27,IF($F27&gt;=AE$6,$F27,0))),"")</f>
        <v/>
      </c>
      <c r="AF27" s="17" t="str">
        <f>IFERROR(IF(MATCH(AF$5,Invulblad!$I$21:$W$21,0)&gt;0,IF(AF$6="nvt",$F27,IF($F27&gt;=AF$6,$F27,0))),"")</f>
        <v/>
      </c>
      <c r="AG27" s="17" t="str">
        <f>IFERROR(IF(MATCH(AG$5,Invulblad!$I$21:$W$21,0)&gt;0,IF(AG$6="nvt",$F27,IF($F27&gt;=AG$6,$F27,0))),"")</f>
        <v/>
      </c>
      <c r="AH27" s="53" t="str">
        <f>IFERROR(IF(MATCH(AH$5,Invulblad!$I$21:$W$21,0)&gt;0,IF(AH$6="nvt",$F27,IF($F27&gt;=AH$6,$F27,0))),"")</f>
        <v/>
      </c>
      <c r="AI27" s="23" t="str">
        <f>IFERROR(IF(MATCH(AI$5,Invulblad!$I$21:$W$21,0)&gt;0,IF(AI$6="nvt",$F27,IF($F27&gt;=AI$6,$F27,0))),"")</f>
        <v/>
      </c>
      <c r="AJ27" s="17" t="str">
        <f>IFERROR(IF(MATCH(AJ$5,Invulblad!$I$21:$W$21,0)&gt;0,IF(AJ$6="nvt",$F27,IF($F27&gt;=AJ$6,$F27,0))),"")</f>
        <v/>
      </c>
      <c r="AK27" s="17" t="str">
        <f>IFERROR(IF(MATCH(AK$5,Invulblad!$I$21:$W$21,0)&gt;0,IF(AK$6="nvt",$F27,IF($F27&gt;=AK$6,$F27,0))),"")</f>
        <v/>
      </c>
      <c r="AL27" s="17" t="str">
        <f>IFERROR(IF(MATCH(AL$5,Invulblad!$I$21:$W$21,0)&gt;0,IF(AL$6="nvt",$F27,IF($F27&gt;=AL$6,$F27,0))),"")</f>
        <v/>
      </c>
      <c r="AM27" s="17" t="str">
        <f>IFERROR(IF(MATCH(AM$5,Invulblad!$I$21:$W$21,0)&gt;0,IF(AM$6="nvt",$F27,IF($F27&gt;=AM$6,$F27,0))),"")</f>
        <v/>
      </c>
      <c r="AN27" s="65" t="str">
        <f>IFERROR(IF(MATCH(AN$5,Invulblad!$I$21:$W$21,0)&gt;0,IF(AN$6="nvt",$F27,IF($F27&gt;=AN$6,$F27,0))),"")</f>
        <v/>
      </c>
      <c r="AO27" s="17" t="str">
        <f>IFERROR(IF(MATCH(AO$5,Invulblad!$I$21:$W$21,0)&gt;0,IF(AO$6="nvt",$F27,IF($F27&gt;=AO$6,$F27,0))),"")</f>
        <v/>
      </c>
      <c r="AP27" s="17" t="str">
        <f>IFERROR(IF(MATCH(AP$5,Invulblad!$I$21:$W$21,0)&gt;0,IF(AP$6="nvt",$F27,IF($F27&gt;=AP$6,$F27,0))),"")</f>
        <v/>
      </c>
      <c r="AQ27" s="17" t="str">
        <f>IFERROR(IF(MATCH(AQ$5,Invulblad!$I$21:$W$21,0)&gt;0,IF(AQ$6="nvt",$F27,IF($F27&gt;=AQ$6,$F27,0))),"")</f>
        <v/>
      </c>
      <c r="AR27" s="17" t="str">
        <f>IFERROR(IF(MATCH(AR$5,Invulblad!$I$21:$W$21,0)&gt;0,IF(AR$6="nvt",$F27,IF($F27&gt;=AR$6,$F27,0))),"")</f>
        <v/>
      </c>
      <c r="AS27" s="17" t="str">
        <f>IFERROR(IF(MATCH(AS$5,Invulblad!$I$21:$W$21,0)&gt;0,IF(AS$6="nvt",$F27,IF($F27&gt;=AS$6,$F27,0))),"")</f>
        <v/>
      </c>
      <c r="AT27" s="17" t="str">
        <f>IFERROR(IF(MATCH(AT$5,Invulblad!$I$21:$W$21,0)&gt;0,IF(AT$6="nvt",$F27,IF($F27&gt;=AT$6,$F27,0))),"")</f>
        <v/>
      </c>
      <c r="AU27" s="17" t="str">
        <f>IFERROR(IF(MATCH(AU$5,Invulblad!$I$21:$W$21,0)&gt;0,IF(AU$6="nvt",$F27,IF($F27&gt;=AU$6,$F27,0))),"")</f>
        <v/>
      </c>
      <c r="AV27" s="17" t="str">
        <f>IFERROR(IF(MATCH(AV$5,Invulblad!$I$21:$W$21,0)&gt;0,IF(AV$6="nvt",$F27,IF($F27&gt;=AV$6,$F27,0))),"")</f>
        <v/>
      </c>
      <c r="AW27" s="17" t="str">
        <f>IFERROR(IF(MATCH(AW$5,Invulblad!$I$21:$W$21,0)&gt;0,IF(AW$6="nvt",$F27,IF($F27&gt;=AW$6,$F27,0))),"")</f>
        <v/>
      </c>
      <c r="AX27" s="17" t="str">
        <f>IFERROR(IF(MATCH(AX$5,Invulblad!$I$21:$W$21,0)&gt;0,IF(AX$6="nvt",$F27,IF($F27&gt;=AX$6,$F27,0))),"")</f>
        <v/>
      </c>
      <c r="AY27" s="17" t="str">
        <f>IFERROR(IF(MATCH(AY$5,Invulblad!$I$21:$W$21,0)&gt;0,IF(AY$6="nvt",$F27,IF($F27&gt;=AY$6,$F27,0))),"")</f>
        <v/>
      </c>
      <c r="AZ27" s="53" t="str">
        <f>IFERROR(IF(MATCH(AZ$5,Invulblad!$I$21:$W$21,0)&gt;0,IF(AZ$6="nvt",$F27,IF($F27&gt;=AZ$6,$F27,0))),"")</f>
        <v/>
      </c>
      <c r="BA27" s="23" t="str">
        <f>IFERROR(IF(MATCH(BA$5,Invulblad!$I$21:$W$21,0)&gt;0,IF(BA$6="nvt",$F27,IF($F27&gt;=BA$6,$F27,0))),"")</f>
        <v/>
      </c>
      <c r="BB27" s="65" t="str">
        <f>IFERROR(IF(MATCH(BB$5,Invulblad!$I$21:$W$21,0)&gt;0,IF(BB$6="nvt",$F27,IF($F27&gt;=BB$6,$F27,0))),"")</f>
        <v/>
      </c>
      <c r="BC27" s="45" t="str">
        <f>IFERROR(IF(MATCH(BC$5,Invulblad!$I$21:$W$21,0)&gt;0,IF(BC$6="nvt",$F27,IF($F27&gt;=BC$6,$F27,0))),"")</f>
        <v/>
      </c>
      <c r="BD27" s="45" t="str">
        <f>IFERROR(IF(MATCH(BD$5,Invulblad!$I$21:$W$21,0)&gt;0,IF(BD$6="nvt",$F27,IF($F27&gt;=BD$6,$F27,0))),"")</f>
        <v/>
      </c>
      <c r="BE27" s="17" t="str">
        <f>IFERROR(IF(MATCH(BE$5,Invulblad!$I$21:$W$21,0)&gt;0,IF(BE$6="nvt",$F27,IF($F27&gt;=BE$6,$F27,0))),"")</f>
        <v/>
      </c>
      <c r="BF27" s="53" t="str">
        <f>IFERROR(IF(MATCH(BF$5,Invulblad!$I$21:$W$21,0)&gt;0,IF(BF$6="nvt",$F27,IF($F27&gt;=BF$6,$F27,0))),"")</f>
        <v/>
      </c>
      <c r="BG27" s="23" t="str">
        <f>IFERROR(IF(MATCH(BG$5,Invulblad!$I$21:$W$21,0)&gt;0,IF(BG$6="nvt",$F27,IF($F27&gt;=BG$6,$F27,0))),"")</f>
        <v/>
      </c>
      <c r="BH27" s="65" t="str">
        <f>IFERROR(IF(MATCH(BH$5,Invulblad!$I$21:$W$21,0)&gt;0,IF(BH$6="nvt",$F27,IF($F27&gt;=BH$6,$F27,0))),"")</f>
        <v/>
      </c>
      <c r="BI27" s="17" t="str">
        <f>IFERROR(IF(MATCH(BI$5,Invulblad!$I$21:$W$21,0)&gt;0,IF(BI$6="nvt",$F27,IF($F27&gt;=BI$6,$F27,0))),"")</f>
        <v/>
      </c>
      <c r="BJ27" s="17" t="str">
        <f>IFERROR(IF(MATCH(BJ$5,Invulblad!$I$21:$W$21,0)&gt;0,IF(BJ$6="nvt",$F27,IF($F27&gt;=BJ$6,$F27,0))),"")</f>
        <v/>
      </c>
      <c r="BK27" s="53" t="str">
        <f>IFERROR(IF(MATCH(BK$5,Invulblad!$I$21:$W$21,0)&gt;0,IF(BK$6="nvt",$F27,IF($F27&gt;=BK$6,$F27,0))),"")</f>
        <v/>
      </c>
      <c r="BL27" s="23" t="str">
        <f>IFERROR(IF(MATCH(BL$5,Invulblad!$I$21:$W$21,0)&gt;0,IF(BL$6="nvt",$F27,IF($F27&gt;=BL$6,$F27,0))),"")</f>
        <v/>
      </c>
      <c r="BM27" s="53" t="str">
        <f>IFERROR(IF(MATCH(BM$5,Invulblad!$I$21:$W$21,0)&gt;0,IF(BM$6="nvt",$F27,IF($F27&gt;=BM$6,$F27,0))),"")</f>
        <v/>
      </c>
      <c r="BN27" s="24" t="str">
        <f>IFERROR(IF(MATCH(BN$5,Invulblad!$I$21:$W$21,0)&gt;0,IF(BN$6="nvt",$F27,IF($F27&gt;=BN$6,$F27,0))),"")</f>
        <v/>
      </c>
      <c r="BO27" s="3" t="str">
        <f>IFERROR(IF(MATCH(BO$5,Invulblad!$I$21:$W$21,0)&gt;0,IF(BO$6="nvt",$F27,IF($F27&gt;=BO$6,$F27,0))),"")</f>
        <v/>
      </c>
      <c r="BP27" s="3" t="str">
        <f>IFERROR(IF(MATCH(BP$5,Invulblad!$I$21:$W$21,0)&gt;0,IF(BP$6="nvt",$F27,IF($F27&gt;=BP$6,$F27,0))),"")</f>
        <v/>
      </c>
      <c r="BQ27" s="3" t="str">
        <f>IFERROR(IF(MATCH(BQ$5,Invulblad!$I$21:$W$21,0)&gt;0,IF(BQ$6="nvt",$F27,IF($F27&gt;=BQ$6,$F27,0))),"")</f>
        <v/>
      </c>
      <c r="BR27" s="3" t="str">
        <f>IFERROR(IF(MATCH(BR$5,Invulblad!$I$21:$W$21,0)&gt;0,IF(BR$6="nvt",$F27,IF($F27&gt;=BR$6,$F27,0))),"")</f>
        <v/>
      </c>
      <c r="BS27" s="25" t="str">
        <f>IFERROR(IF(MATCH(BS$5,Invulblad!$I$21:$W$21,0)&gt;0,IF(BS$6="nvt",$F27,IF($F27&gt;=BS$6,$F27,0))),"")</f>
        <v/>
      </c>
      <c r="BT27" s="17" t="str">
        <f>IFERROR(IF(MATCH(BT$5,Invulblad!$I$21:$W$21,0)&gt;0,IF(BT$6="nvt",$F27,IF($F27&gt;=BT$6,$F27,0))),"")</f>
        <v/>
      </c>
      <c r="BU27" s="17" t="str">
        <f>IFERROR(IF(MATCH(BU$5,Invulblad!$I$21:$W$21,0)&gt;0,IF(BU$6="nvt",$F27,IF($F27&gt;=BU$6,$F27,0))),"")</f>
        <v/>
      </c>
      <c r="BV27" s="17" t="str">
        <f>IFERROR(IF(MATCH(BV$5,Invulblad!$I$21:$W$21,0)&gt;0,IF(BV$6="nvt",$F27,IF($F27&gt;=BV$6,$F27,0))),"")</f>
        <v/>
      </c>
      <c r="BW27" s="65" t="str">
        <f>IFERROR(IF(MATCH(BW$5,Invulblad!$I$21:$W$21,0)&gt;0,IF(BW$6="nvt",$F27,IF($F27&gt;=BW$6,$F27,0))),"")</f>
        <v/>
      </c>
    </row>
    <row r="28" spans="1:75" x14ac:dyDescent="0.2">
      <c r="A28" s="2"/>
      <c r="B28" s="24">
        <f>Invulblad!B22</f>
        <v>18</v>
      </c>
      <c r="C28" s="3">
        <f>Invulblad!C22</f>
        <v>0</v>
      </c>
      <c r="D28" s="3">
        <f>Invulblad!D22</f>
        <v>0</v>
      </c>
      <c r="E28" s="3">
        <f>Invulblad!G22</f>
        <v>0</v>
      </c>
      <c r="F28" s="25">
        <f>Invulblad!H22</f>
        <v>0</v>
      </c>
      <c r="G28" s="23" t="str">
        <f>IFERROR(IF(MATCH(G$5,Invulblad!$I$22:$W$22,0)&gt;0,IF(G$6="nvt",$F28,IF($F28&gt;=G$6,$F28,0))),"")</f>
        <v/>
      </c>
      <c r="H28" s="17" t="str">
        <f>IFERROR(IF(MATCH(H$5,Invulblad!$I$22:$W$22,0)&gt;0,IF(H$6="nvt",$F28,IF($F28&gt;=H$6,$F28,0))),"")</f>
        <v/>
      </c>
      <c r="I28" s="17" t="str">
        <f>IFERROR(IF(MATCH(I$5,Invulblad!$I$22:$W$22,0)&gt;0,IF(I$6="nvt",$F28,IF($F28&gt;=I$6,$F28,0))),"")</f>
        <v/>
      </c>
      <c r="J28" s="17" t="str">
        <f>IFERROR(IF(MATCH(J$5,Invulblad!$I$22:$W$22,0)&gt;0,IF(J$6="nvt",$F28,IF($F28&gt;=J$6,$F28,0))),"")</f>
        <v/>
      </c>
      <c r="K28" s="17" t="str">
        <f>IFERROR(IF(MATCH(K$5,Invulblad!$I$22:$W$22,0)&gt;0,IF(K$6="nvt",$F28,IF($F28&gt;=K$6,$F28,0))),"")</f>
        <v/>
      </c>
      <c r="L28" s="17" t="str">
        <f>IFERROR(IF(MATCH(L$5,Invulblad!$I$22:$W$22,0)&gt;0,IF(L$6="nvt",$F28,IF($F28&gt;=L$6,$F28,0))),"")</f>
        <v/>
      </c>
      <c r="M28" s="53" t="str">
        <f>IFERROR(IF(MATCH(M$5,Invulblad!$I$22:$W$22,0)&gt;0,IF(M$6="nvt",$F28,IF($F28&gt;=M$6,$F28,0))),"")</f>
        <v/>
      </c>
      <c r="N28" s="23" t="str">
        <f>IFERROR(IF(MATCH(N$5,Invulblad!$I$22:$W$22,0)&gt;0,IF(N$6="nvt",$F28,IF($F28&gt;=N$6,$F28,0))),"")</f>
        <v/>
      </c>
      <c r="O28" s="17" t="str">
        <f>IFERROR(IF(MATCH(O$5,Invulblad!$I$22:$W$22,0)&gt;0,IF(O$6="nvt",$F28,IF($F28&gt;=O$6,$F28,0))),"")</f>
        <v/>
      </c>
      <c r="P28" s="65" t="str">
        <f>IFERROR(IF(MATCH(P$5,Invulblad!$I$22:$W$22,0)&gt;0,IF(P$6="nvt",$F28,IF($F28&gt;=P$6,$F28,0))),"")</f>
        <v/>
      </c>
      <c r="Q28" s="23" t="str">
        <f>IFERROR(IF(MATCH(Q$5,Invulblad!$I$22:$W$22,0)&gt;0,IF(Q$6="nvt",$F28,IF($F28&gt;=Q$6,$F28,0))),"")</f>
        <v/>
      </c>
      <c r="R28" s="17" t="str">
        <f>IFERROR(IF(MATCH(R$5,Invulblad!$I$22:$W$22,0)&gt;0,IF(R$6="nvt",$F28,IF($F28&gt;=R$6,$F28,0))),"")</f>
        <v/>
      </c>
      <c r="S28" s="17" t="str">
        <f>IFERROR(IF(MATCH(S$5,Invulblad!$I$22:$W$22,0)&gt;0,IF(S$6="nvt",$F28,IF($F28&gt;=S$6,$F28,0))),"")</f>
        <v/>
      </c>
      <c r="T28" s="17" t="str">
        <f>IFERROR(IF(MATCH(T$5,Invulblad!$I$22:$W$22,0)&gt;0,IF(T$6="nvt",$F28,IF($F28&gt;=T$6,$F28,0))),"")</f>
        <v/>
      </c>
      <c r="U28" s="17" t="str">
        <f>IFERROR(IF(MATCH(U$5,Invulblad!$I$22:$W$22,0)&gt;0,IF(U$6="nvt",$F28,IF($F28&gt;=U$6,$F28,0))),"")</f>
        <v/>
      </c>
      <c r="V28" s="17" t="str">
        <f>IFERROR(IF(MATCH(V$5,Invulblad!$I$22:$W$22,0)&gt;0,IF(V$6="nvt",$F28,IF($F28&gt;=V$6,$F28,0))),"")</f>
        <v/>
      </c>
      <c r="W28" s="17" t="str">
        <f>IFERROR(IF(MATCH(W$5,Invulblad!$I$22:$W$22,0)&gt;0,IF(W$6="nvt",$F28,IF($F28&gt;=W$6,$F28,0))),"")</f>
        <v/>
      </c>
      <c r="X28" s="17" t="str">
        <f>IFERROR(IF(MATCH(X$5,Invulblad!$I$22:$W$22,0)&gt;0,IF(X$6="nvt",$F28,IF($F28&gt;=X$6,$F28,0))),"")</f>
        <v/>
      </c>
      <c r="Y28" s="17" t="str">
        <f>IFERROR(IF(MATCH(Y$5,Invulblad!$I$22:$W$22,0)&gt;0,IF(Y$6="nvt",$F28,IF($F28&gt;=Y$6,$F28,0))),"")</f>
        <v/>
      </c>
      <c r="Z28" s="17" t="str">
        <f>IFERROR(IF(MATCH(Z$5,Invulblad!$I$22:$W$22,0)&gt;0,IF(Z$6="nvt",$F28,IF($F28&gt;=Z$6,$F28,0))),"")</f>
        <v/>
      </c>
      <c r="AA28" s="17" t="str">
        <f>IFERROR(IF(MATCH(AA$5,Invulblad!$I$22:$W$22,0)&gt;0,IF(AA$6="nvt",$F28,IF($F28&gt;=AA$6,$F28,0))),"")</f>
        <v/>
      </c>
      <c r="AB28" s="17" t="str">
        <f>IFERROR(IF(MATCH(AB$5,Invulblad!$I$22:$W$22,0)&gt;0,IF(AB$6="nvt",$F28,IF($F28&gt;=AB$6,$F28,0))),"")</f>
        <v/>
      </c>
      <c r="AC28" s="17" t="str">
        <f>IFERROR(IF(MATCH(AC$5,Invulblad!$I$22:$W$22,0)&gt;0,IF(AC$6="nvt",$F28,IF($F28&gt;=AC$6,$F28,0))),"")</f>
        <v/>
      </c>
      <c r="AD28" s="65" t="str">
        <f>IFERROR(IF(MATCH(AD$5,Invulblad!$I$22:$W$22,0)&gt;0,IF(AD$6="nvt",$F28,IF($F28&gt;=AD$6,$F28,0))),"")</f>
        <v/>
      </c>
      <c r="AE28" s="17" t="str">
        <f>IFERROR(IF(MATCH(AE$5,Invulblad!$I$22:$W$22,0)&gt;0,IF(AE$6="nvt",$F28,IF($F28&gt;=AE$6,$F28,0))),"")</f>
        <v/>
      </c>
      <c r="AF28" s="17" t="str">
        <f>IFERROR(IF(MATCH(AF$5,Invulblad!$I$22:$W$22,0)&gt;0,IF(AF$6="nvt",$F28,IF($F28&gt;=AF$6,$F28,0))),"")</f>
        <v/>
      </c>
      <c r="AG28" s="17" t="str">
        <f>IFERROR(IF(MATCH(AG$5,Invulblad!$I$22:$W$22,0)&gt;0,IF(AG$6="nvt",$F28,IF($F28&gt;=AG$6,$F28,0))),"")</f>
        <v/>
      </c>
      <c r="AH28" s="53" t="str">
        <f>IFERROR(IF(MATCH(AH$5,Invulblad!$I$22:$W$22,0)&gt;0,IF(AH$6="nvt",$F28,IF($F28&gt;=AH$6,$F28,0))),"")</f>
        <v/>
      </c>
      <c r="AI28" s="23" t="str">
        <f>IFERROR(IF(MATCH(AI$5,Invulblad!$I$22:$W$22,0)&gt;0,IF(AI$6="nvt",$F28,IF($F28&gt;=AI$6,$F28,0))),"")</f>
        <v/>
      </c>
      <c r="AJ28" s="17" t="str">
        <f>IFERROR(IF(MATCH(AJ$5,Invulblad!$I$22:$W$22,0)&gt;0,IF(AJ$6="nvt",$F28,IF($F28&gt;=AJ$6,$F28,0))),"")</f>
        <v/>
      </c>
      <c r="AK28" s="17" t="str">
        <f>IFERROR(IF(MATCH(AK$5,Invulblad!$I$22:$W$22,0)&gt;0,IF(AK$6="nvt",$F28,IF($F28&gt;=AK$6,$F28,0))),"")</f>
        <v/>
      </c>
      <c r="AL28" s="17" t="str">
        <f>IFERROR(IF(MATCH(AL$5,Invulblad!$I$22:$W$22,0)&gt;0,IF(AL$6="nvt",$F28,IF($F28&gt;=AL$6,$F28,0))),"")</f>
        <v/>
      </c>
      <c r="AM28" s="17" t="str">
        <f>IFERROR(IF(MATCH(AM$5,Invulblad!$I$22:$W$22,0)&gt;0,IF(AM$6="nvt",$F28,IF($F28&gt;=AM$6,$F28,0))),"")</f>
        <v/>
      </c>
      <c r="AN28" s="65" t="str">
        <f>IFERROR(IF(MATCH(AN$5,Invulblad!$I$22:$W$22,0)&gt;0,IF(AN$6="nvt",$F28,IF($F28&gt;=AN$6,$F28,0))),"")</f>
        <v/>
      </c>
      <c r="AO28" s="17" t="str">
        <f>IFERROR(IF(MATCH(AO$5,Invulblad!$I$22:$W$22,0)&gt;0,IF(AO$6="nvt",$F28,IF($F28&gt;=AO$6,$F28,0))),"")</f>
        <v/>
      </c>
      <c r="AP28" s="17" t="str">
        <f>IFERROR(IF(MATCH(AP$5,Invulblad!$I$22:$W$22,0)&gt;0,IF(AP$6="nvt",$F28,IF($F28&gt;=AP$6,$F28,0))),"")</f>
        <v/>
      </c>
      <c r="AQ28" s="17" t="str">
        <f>IFERROR(IF(MATCH(AQ$5,Invulblad!$I$22:$W$22,0)&gt;0,IF(AQ$6="nvt",$F28,IF($F28&gt;=AQ$6,$F28,0))),"")</f>
        <v/>
      </c>
      <c r="AR28" s="17" t="str">
        <f>IFERROR(IF(MATCH(AR$5,Invulblad!$I$22:$W$22,0)&gt;0,IF(AR$6="nvt",$F28,IF($F28&gt;=AR$6,$F28,0))),"")</f>
        <v/>
      </c>
      <c r="AS28" s="17" t="str">
        <f>IFERROR(IF(MATCH(AS$5,Invulblad!$I$22:$W$22,0)&gt;0,IF(AS$6="nvt",$F28,IF($F28&gt;=AS$6,$F28,0))),"")</f>
        <v/>
      </c>
      <c r="AT28" s="17" t="str">
        <f>IFERROR(IF(MATCH(AT$5,Invulblad!$I$22:$W$22,0)&gt;0,IF(AT$6="nvt",$F28,IF($F28&gt;=AT$6,$F28,0))),"")</f>
        <v/>
      </c>
      <c r="AU28" s="17" t="str">
        <f>IFERROR(IF(MATCH(AU$5,Invulblad!$I$22:$W$22,0)&gt;0,IF(AU$6="nvt",$F28,IF($F28&gt;=AU$6,$F28,0))),"")</f>
        <v/>
      </c>
      <c r="AV28" s="17" t="str">
        <f>IFERROR(IF(MATCH(AV$5,Invulblad!$I$22:$W$22,0)&gt;0,IF(AV$6="nvt",$F28,IF($F28&gt;=AV$6,$F28,0))),"")</f>
        <v/>
      </c>
      <c r="AW28" s="17" t="str">
        <f>IFERROR(IF(MATCH(AW$5,Invulblad!$I$22:$W$22,0)&gt;0,IF(AW$6="nvt",$F28,IF($F28&gt;=AW$6,$F28,0))),"")</f>
        <v/>
      </c>
      <c r="AX28" s="17" t="str">
        <f>IFERROR(IF(MATCH(AX$5,Invulblad!$I$22:$W$22,0)&gt;0,IF(AX$6="nvt",$F28,IF($F28&gt;=AX$6,$F28,0))),"")</f>
        <v/>
      </c>
      <c r="AY28" s="17" t="str">
        <f>IFERROR(IF(MATCH(AY$5,Invulblad!$I$22:$W$22,0)&gt;0,IF(AY$6="nvt",$F28,IF($F28&gt;=AY$6,$F28,0))),"")</f>
        <v/>
      </c>
      <c r="AZ28" s="53" t="str">
        <f>IFERROR(IF(MATCH(AZ$5,Invulblad!$I$22:$W$22,0)&gt;0,IF(AZ$6="nvt",$F28,IF($F28&gt;=AZ$6,$F28,0))),"")</f>
        <v/>
      </c>
      <c r="BA28" s="23" t="str">
        <f>IFERROR(IF(MATCH(BA$5,Invulblad!$I$22:$W$22,0)&gt;0,IF(BA$6="nvt",$F28,IF($F28&gt;=BA$6,$F28,0))),"")</f>
        <v/>
      </c>
      <c r="BB28" s="65" t="str">
        <f>IFERROR(IF(MATCH(BB$5,Invulblad!$I$22:$W$22,0)&gt;0,IF(BB$6="nvt",$F28,IF($F28&gt;=BB$6,$F28,0))),"")</f>
        <v/>
      </c>
      <c r="BC28" s="45" t="str">
        <f>IFERROR(IF(MATCH(BC$5,Invulblad!$I$22:$W$22,0)&gt;0,IF(BC$6="nvt",$F28,IF($F28&gt;=BC$6,$F28,0))),"")</f>
        <v/>
      </c>
      <c r="BD28" s="45" t="str">
        <f>IFERROR(IF(MATCH(BD$5,Invulblad!$I$22:$W$22,0)&gt;0,IF(BD$6="nvt",$F28,IF($F28&gt;=BD$6,$F28,0))),"")</f>
        <v/>
      </c>
      <c r="BE28" s="17" t="str">
        <f>IFERROR(IF(MATCH(BE$5,Invulblad!$I$22:$W$22,0)&gt;0,IF(BE$6="nvt",$F28,IF($F28&gt;=BE$6,$F28,0))),"")</f>
        <v/>
      </c>
      <c r="BF28" s="53" t="str">
        <f>IFERROR(IF(MATCH(BF$5,Invulblad!$I$22:$W$22,0)&gt;0,IF(BF$6="nvt",$F28,IF($F28&gt;=BF$6,$F28,0))),"")</f>
        <v/>
      </c>
      <c r="BG28" s="23" t="str">
        <f>IFERROR(IF(MATCH(BG$5,Invulblad!$I$22:$W$22,0)&gt;0,IF(BG$6="nvt",$F28,IF($F28&gt;=BG$6,$F28,0))),"")</f>
        <v/>
      </c>
      <c r="BH28" s="65" t="str">
        <f>IFERROR(IF(MATCH(BH$5,Invulblad!$I$22:$W$22,0)&gt;0,IF(BH$6="nvt",$F28,IF($F28&gt;=BH$6,$F28,0))),"")</f>
        <v/>
      </c>
      <c r="BI28" s="17" t="str">
        <f>IFERROR(IF(MATCH(BI$5,Invulblad!$I$22:$W$22,0)&gt;0,IF(BI$6="nvt",$F28,IF($F28&gt;=BI$6,$F28,0))),"")</f>
        <v/>
      </c>
      <c r="BJ28" s="17" t="str">
        <f>IFERROR(IF(MATCH(BJ$5,Invulblad!$I$22:$W$22,0)&gt;0,IF(BJ$6="nvt",$F28,IF($F28&gt;=BJ$6,$F28,0))),"")</f>
        <v/>
      </c>
      <c r="BK28" s="53" t="str">
        <f>IFERROR(IF(MATCH(BK$5,Invulblad!$I$22:$W$22,0)&gt;0,IF(BK$6="nvt",$F28,IF($F28&gt;=BK$6,$F28,0))),"")</f>
        <v/>
      </c>
      <c r="BL28" s="23" t="str">
        <f>IFERROR(IF(MATCH(BL$5,Invulblad!$I$22:$W$22,0)&gt;0,IF(BL$6="nvt",$F28,IF($F28&gt;=BL$6,$F28,0))),"")</f>
        <v/>
      </c>
      <c r="BM28" s="53" t="str">
        <f>IFERROR(IF(MATCH(BM$5,Invulblad!$I$22:$W$22,0)&gt;0,IF(BM$6="nvt",$F28,IF($F28&gt;=BM$6,$F28,0))),"")</f>
        <v/>
      </c>
      <c r="BN28" s="24" t="str">
        <f>IFERROR(IF(MATCH(BN$5,Invulblad!$I$22:$W$22,0)&gt;0,IF(BN$6="nvt",$F28,IF($F28&gt;=BN$6,$F28,0))),"")</f>
        <v/>
      </c>
      <c r="BO28" s="3" t="str">
        <f>IFERROR(IF(MATCH(BO$5,Invulblad!$I$22:$W$22,0)&gt;0,IF(BO$6="nvt",$F28,IF($F28&gt;=BO$6,$F28,0))),"")</f>
        <v/>
      </c>
      <c r="BP28" s="3" t="str">
        <f>IFERROR(IF(MATCH(BP$5,Invulblad!$I$22:$W$22,0)&gt;0,IF(BP$6="nvt",$F28,IF($F28&gt;=BP$6,$F28,0))),"")</f>
        <v/>
      </c>
      <c r="BQ28" s="3" t="str">
        <f>IFERROR(IF(MATCH(BQ$5,Invulblad!$I$22:$W$22,0)&gt;0,IF(BQ$6="nvt",$F28,IF($F28&gt;=BQ$6,$F28,0))),"")</f>
        <v/>
      </c>
      <c r="BR28" s="3" t="str">
        <f>IFERROR(IF(MATCH(BR$5,Invulblad!$I$22:$W$22,0)&gt;0,IF(BR$6="nvt",$F28,IF($F28&gt;=BR$6,$F28,0))),"")</f>
        <v/>
      </c>
      <c r="BS28" s="25" t="str">
        <f>IFERROR(IF(MATCH(BS$5,Invulblad!$I$22:$W$22,0)&gt;0,IF(BS$6="nvt",$F28,IF($F28&gt;=BS$6,$F28,0))),"")</f>
        <v/>
      </c>
      <c r="BT28" s="17" t="str">
        <f>IFERROR(IF(MATCH(BT$5,Invulblad!$I$22:$W$22,0)&gt;0,IF(BT$6="nvt",$F28,IF($F28&gt;=BT$6,$F28,0))),"")</f>
        <v/>
      </c>
      <c r="BU28" s="17" t="str">
        <f>IFERROR(IF(MATCH(BU$5,Invulblad!$I$22:$W$22,0)&gt;0,IF(BU$6="nvt",$F28,IF($F28&gt;=BU$6,$F28,0))),"")</f>
        <v/>
      </c>
      <c r="BV28" s="17" t="str">
        <f>IFERROR(IF(MATCH(BV$5,Invulblad!$I$22:$W$22,0)&gt;0,IF(BV$6="nvt",$F28,IF($F28&gt;=BV$6,$F28,0))),"")</f>
        <v/>
      </c>
      <c r="BW28" s="65" t="str">
        <f>IFERROR(IF(MATCH(BW$5,Invulblad!$I$22:$W$22,0)&gt;0,IF(BW$6="nvt",$F28,IF($F28&gt;=BW$6,$F28,0))),"")</f>
        <v/>
      </c>
    </row>
    <row r="29" spans="1:75" x14ac:dyDescent="0.2">
      <c r="A29" s="2"/>
      <c r="B29" s="24">
        <f>Invulblad!B23</f>
        <v>19</v>
      </c>
      <c r="C29" s="3">
        <f>Invulblad!C23</f>
        <v>0</v>
      </c>
      <c r="D29" s="3">
        <f>Invulblad!D23</f>
        <v>0</v>
      </c>
      <c r="E29" s="3">
        <f>Invulblad!G23</f>
        <v>0</v>
      </c>
      <c r="F29" s="25">
        <f>Invulblad!H23</f>
        <v>0</v>
      </c>
      <c r="G29" s="23" t="str">
        <f>IFERROR(IF(MATCH(G$5,Invulblad!$I$23:$W$23,0)&gt;0,IF(G$6="nvt",$F29,IF($F29&gt;=G$6,$F29,0))),"")</f>
        <v/>
      </c>
      <c r="H29" s="17" t="str">
        <f>IFERROR(IF(MATCH(H$5,Invulblad!$I$23:$W$23,0)&gt;0,IF(H$6="nvt",$F29,IF($F29&gt;=H$6,$F29,0))),"")</f>
        <v/>
      </c>
      <c r="I29" s="17" t="str">
        <f>IFERROR(IF(MATCH(I$5,Invulblad!$I$23:$W$23,0)&gt;0,IF(I$6="nvt",$F29,IF($F29&gt;=I$6,$F29,0))),"")</f>
        <v/>
      </c>
      <c r="J29" s="17" t="str">
        <f>IFERROR(IF(MATCH(J$5,Invulblad!$I$23:$W$23,0)&gt;0,IF(J$6="nvt",$F29,IF($F29&gt;=J$6,$F29,0))),"")</f>
        <v/>
      </c>
      <c r="K29" s="17" t="str">
        <f>IFERROR(IF(MATCH(K$5,Invulblad!$I$23:$W$23,0)&gt;0,IF(K$6="nvt",$F29,IF($F29&gt;=K$6,$F29,0))),"")</f>
        <v/>
      </c>
      <c r="L29" s="17" t="str">
        <f>IFERROR(IF(MATCH(L$5,Invulblad!$I$23:$W$23,0)&gt;0,IF(L$6="nvt",$F29,IF($F29&gt;=L$6,$F29,0))),"")</f>
        <v/>
      </c>
      <c r="M29" s="53" t="str">
        <f>IFERROR(IF(MATCH(M$5,Invulblad!$I$23:$W$23,0)&gt;0,IF(M$6="nvt",$F29,IF($F29&gt;=M$6,$F29,0))),"")</f>
        <v/>
      </c>
      <c r="N29" s="23" t="str">
        <f>IFERROR(IF(MATCH(N$5,Invulblad!$I$23:$W$23,0)&gt;0,IF(N$6="nvt",$F29,IF($F29&gt;=N$6,$F29,0))),"")</f>
        <v/>
      </c>
      <c r="O29" s="17" t="str">
        <f>IFERROR(IF(MATCH(O$5,Invulblad!$I$23:$W$23,0)&gt;0,IF(O$6="nvt",$F29,IF($F29&gt;=O$6,$F29,0))),"")</f>
        <v/>
      </c>
      <c r="P29" s="65" t="str">
        <f>IFERROR(IF(MATCH(P$5,Invulblad!$I$23:$W$23,0)&gt;0,IF(P$6="nvt",$F29,IF($F29&gt;=P$6,$F29,0))),"")</f>
        <v/>
      </c>
      <c r="Q29" s="23" t="str">
        <f>IFERROR(IF(MATCH(Q$5,Invulblad!$I$23:$W$23,0)&gt;0,IF(Q$6="nvt",$F29,IF($F29&gt;=Q$6,$F29,0))),"")</f>
        <v/>
      </c>
      <c r="R29" s="17" t="str">
        <f>IFERROR(IF(MATCH(R$5,Invulblad!$I$23:$W$23,0)&gt;0,IF(R$6="nvt",$F29,IF($F29&gt;=R$6,$F29,0))),"")</f>
        <v/>
      </c>
      <c r="S29" s="17" t="str">
        <f>IFERROR(IF(MATCH(S$5,Invulblad!$I$23:$W$23,0)&gt;0,IF(S$6="nvt",$F29,IF($F29&gt;=S$6,$F29,0))),"")</f>
        <v/>
      </c>
      <c r="T29" s="17" t="str">
        <f>IFERROR(IF(MATCH(T$5,Invulblad!$I$23:$W$23,0)&gt;0,IF(T$6="nvt",$F29,IF($F29&gt;=T$6,$F29,0))),"")</f>
        <v/>
      </c>
      <c r="U29" s="17" t="str">
        <f>IFERROR(IF(MATCH(U$5,Invulblad!$I$23:$W$23,0)&gt;0,IF(U$6="nvt",$F29,IF($F29&gt;=U$6,$F29,0))),"")</f>
        <v/>
      </c>
      <c r="V29" s="17" t="str">
        <f>IFERROR(IF(MATCH(V$5,Invulblad!$I$23:$W$23,0)&gt;0,IF(V$6="nvt",$F29,IF($F29&gt;=V$6,$F29,0))),"")</f>
        <v/>
      </c>
      <c r="W29" s="17" t="str">
        <f>IFERROR(IF(MATCH(W$5,Invulblad!$I$23:$W$23,0)&gt;0,IF(W$6="nvt",$F29,IF($F29&gt;=W$6,$F29,0))),"")</f>
        <v/>
      </c>
      <c r="X29" s="17" t="str">
        <f>IFERROR(IF(MATCH(X$5,Invulblad!$I$23:$W$23,0)&gt;0,IF(X$6="nvt",$F29,IF($F29&gt;=X$6,$F29,0))),"")</f>
        <v/>
      </c>
      <c r="Y29" s="17" t="str">
        <f>IFERROR(IF(MATCH(Y$5,Invulblad!$I$23:$W$23,0)&gt;0,IF(Y$6="nvt",$F29,IF($F29&gt;=Y$6,$F29,0))),"")</f>
        <v/>
      </c>
      <c r="Z29" s="17" t="str">
        <f>IFERROR(IF(MATCH(Z$5,Invulblad!$I$23:$W$23,0)&gt;0,IF(Z$6="nvt",$F29,IF($F29&gt;=Z$6,$F29,0))),"")</f>
        <v/>
      </c>
      <c r="AA29" s="17" t="str">
        <f>IFERROR(IF(MATCH(AA$5,Invulblad!$I$23:$W$23,0)&gt;0,IF(AA$6="nvt",$F29,IF($F29&gt;=AA$6,$F29,0))),"")</f>
        <v/>
      </c>
      <c r="AB29" s="17" t="str">
        <f>IFERROR(IF(MATCH(AB$5,Invulblad!$I$23:$W$23,0)&gt;0,IF(AB$6="nvt",$F29,IF($F29&gt;=AB$6,$F29,0))),"")</f>
        <v/>
      </c>
      <c r="AC29" s="17" t="str">
        <f>IFERROR(IF(MATCH(AC$5,Invulblad!$I$23:$W$23,0)&gt;0,IF(AC$6="nvt",$F29,IF($F29&gt;=AC$6,$F29,0))),"")</f>
        <v/>
      </c>
      <c r="AD29" s="65" t="str">
        <f>IFERROR(IF(MATCH(AD$5,Invulblad!$I$23:$W$23,0)&gt;0,IF(AD$6="nvt",$F29,IF($F29&gt;=AD$6,$F29,0))),"")</f>
        <v/>
      </c>
      <c r="AE29" s="17" t="str">
        <f>IFERROR(IF(MATCH(AE$5,Invulblad!$I$23:$W$23,0)&gt;0,IF(AE$6="nvt",$F29,IF($F29&gt;=AE$6,$F29,0))),"")</f>
        <v/>
      </c>
      <c r="AF29" s="17" t="str">
        <f>IFERROR(IF(MATCH(AF$5,Invulblad!$I$23:$W$23,0)&gt;0,IF(AF$6="nvt",$F29,IF($F29&gt;=AF$6,$F29,0))),"")</f>
        <v/>
      </c>
      <c r="AG29" s="17" t="str">
        <f>IFERROR(IF(MATCH(AG$5,Invulblad!$I$23:$W$23,0)&gt;0,IF(AG$6="nvt",$F29,IF($F29&gt;=AG$6,$F29,0))),"")</f>
        <v/>
      </c>
      <c r="AH29" s="53" t="str">
        <f>IFERROR(IF(MATCH(AH$5,Invulblad!$I$23:$W$23,0)&gt;0,IF(AH$6="nvt",$F29,IF($F29&gt;=AH$6,$F29,0))),"")</f>
        <v/>
      </c>
      <c r="AI29" s="23" t="str">
        <f>IFERROR(IF(MATCH(AI$5,Invulblad!$I$23:$W$23,0)&gt;0,IF(AI$6="nvt",$F29,IF($F29&gt;=AI$6,$F29,0))),"")</f>
        <v/>
      </c>
      <c r="AJ29" s="17" t="str">
        <f>IFERROR(IF(MATCH(AJ$5,Invulblad!$I$23:$W$23,0)&gt;0,IF(AJ$6="nvt",$F29,IF($F29&gt;=AJ$6,$F29,0))),"")</f>
        <v/>
      </c>
      <c r="AK29" s="17" t="str">
        <f>IFERROR(IF(MATCH(AK$5,Invulblad!$I$23:$W$23,0)&gt;0,IF(AK$6="nvt",$F29,IF($F29&gt;=AK$6,$F29,0))),"")</f>
        <v/>
      </c>
      <c r="AL29" s="17" t="str">
        <f>IFERROR(IF(MATCH(AL$5,Invulblad!$I$23:$W$23,0)&gt;0,IF(AL$6="nvt",$F29,IF($F29&gt;=AL$6,$F29,0))),"")</f>
        <v/>
      </c>
      <c r="AM29" s="17" t="str">
        <f>IFERROR(IF(MATCH(AM$5,Invulblad!$I$23:$W$23,0)&gt;0,IF(AM$6="nvt",$F29,IF($F29&gt;=AM$6,$F29,0))),"")</f>
        <v/>
      </c>
      <c r="AN29" s="65" t="str">
        <f>IFERROR(IF(MATCH(AN$5,Invulblad!$I$23:$W$23,0)&gt;0,IF(AN$6="nvt",$F29,IF($F29&gt;=AN$6,$F29,0))),"")</f>
        <v/>
      </c>
      <c r="AO29" s="17" t="str">
        <f>IFERROR(IF(MATCH(AO$5,Invulblad!$I$23:$W$23,0)&gt;0,IF(AO$6="nvt",$F29,IF($F29&gt;=AO$6,$F29,0))),"")</f>
        <v/>
      </c>
      <c r="AP29" s="17" t="str">
        <f>IFERROR(IF(MATCH(AP$5,Invulblad!$I$23:$W$23,0)&gt;0,IF(AP$6="nvt",$F29,IF($F29&gt;=AP$6,$F29,0))),"")</f>
        <v/>
      </c>
      <c r="AQ29" s="17" t="str">
        <f>IFERROR(IF(MATCH(AQ$5,Invulblad!$I$23:$W$23,0)&gt;0,IF(AQ$6="nvt",$F29,IF($F29&gt;=AQ$6,$F29,0))),"")</f>
        <v/>
      </c>
      <c r="AR29" s="17" t="str">
        <f>IFERROR(IF(MATCH(AR$5,Invulblad!$I$23:$W$23,0)&gt;0,IF(AR$6="nvt",$F29,IF($F29&gt;=AR$6,$F29,0))),"")</f>
        <v/>
      </c>
      <c r="AS29" s="17" t="str">
        <f>IFERROR(IF(MATCH(AS$5,Invulblad!$I$23:$W$23,0)&gt;0,IF(AS$6="nvt",$F29,IF($F29&gt;=AS$6,$F29,0))),"")</f>
        <v/>
      </c>
      <c r="AT29" s="17" t="str">
        <f>IFERROR(IF(MATCH(AT$5,Invulblad!$I$23:$W$23,0)&gt;0,IF(AT$6="nvt",$F29,IF($F29&gt;=AT$6,$F29,0))),"")</f>
        <v/>
      </c>
      <c r="AU29" s="17" t="str">
        <f>IFERROR(IF(MATCH(AU$5,Invulblad!$I$23:$W$23,0)&gt;0,IF(AU$6="nvt",$F29,IF($F29&gt;=AU$6,$F29,0))),"")</f>
        <v/>
      </c>
      <c r="AV29" s="17" t="str">
        <f>IFERROR(IF(MATCH(AV$5,Invulblad!$I$23:$W$23,0)&gt;0,IF(AV$6="nvt",$F29,IF($F29&gt;=AV$6,$F29,0))),"")</f>
        <v/>
      </c>
      <c r="AW29" s="17" t="str">
        <f>IFERROR(IF(MATCH(AW$5,Invulblad!$I$23:$W$23,0)&gt;0,IF(AW$6="nvt",$F29,IF($F29&gt;=AW$6,$F29,0))),"")</f>
        <v/>
      </c>
      <c r="AX29" s="17" t="str">
        <f>IFERROR(IF(MATCH(AX$5,Invulblad!$I$23:$W$23,0)&gt;0,IF(AX$6="nvt",$F29,IF($F29&gt;=AX$6,$F29,0))),"")</f>
        <v/>
      </c>
      <c r="AY29" s="17" t="str">
        <f>IFERROR(IF(MATCH(AY$5,Invulblad!$I$23:$W$23,0)&gt;0,IF(AY$6="nvt",$F29,IF($F29&gt;=AY$6,$F29,0))),"")</f>
        <v/>
      </c>
      <c r="AZ29" s="53" t="str">
        <f>IFERROR(IF(MATCH(AZ$5,Invulblad!$I$23:$W$23,0)&gt;0,IF(AZ$6="nvt",$F29,IF($F29&gt;=AZ$6,$F29,0))),"")</f>
        <v/>
      </c>
      <c r="BA29" s="23" t="str">
        <f>IFERROR(IF(MATCH(BA$5,Invulblad!$I$23:$W$23,0)&gt;0,IF(BA$6="nvt",$F29,IF($F29&gt;=BA$6,$F29,0))),"")</f>
        <v/>
      </c>
      <c r="BB29" s="65" t="str">
        <f>IFERROR(IF(MATCH(BB$5,Invulblad!$I$23:$W$23,0)&gt;0,IF(BB$6="nvt",$F29,IF($F29&gt;=BB$6,$F29,0))),"")</f>
        <v/>
      </c>
      <c r="BC29" s="45" t="str">
        <f>IFERROR(IF(MATCH(BC$5,Invulblad!$I$23:$W$23,0)&gt;0,IF(BC$6="nvt",$F29,IF($F29&gt;=BC$6,$F29,0))),"")</f>
        <v/>
      </c>
      <c r="BD29" s="45" t="str">
        <f>IFERROR(IF(MATCH(BD$5,Invulblad!$I$23:$W$23,0)&gt;0,IF(BD$6="nvt",$F29,IF($F29&gt;=BD$6,$F29,0))),"")</f>
        <v/>
      </c>
      <c r="BE29" s="17" t="str">
        <f>IFERROR(IF(MATCH(BE$5,Invulblad!$I$23:$W$23,0)&gt;0,IF(BE$6="nvt",$F29,IF($F29&gt;=BE$6,$F29,0))),"")</f>
        <v/>
      </c>
      <c r="BF29" s="53" t="str">
        <f>IFERROR(IF(MATCH(BF$5,Invulblad!$I$23:$W$23,0)&gt;0,IF(BF$6="nvt",$F29,IF($F29&gt;=BF$6,$F29,0))),"")</f>
        <v/>
      </c>
      <c r="BG29" s="23" t="str">
        <f>IFERROR(IF(MATCH(BG$5,Invulblad!$I$23:$W$23,0)&gt;0,IF(BG$6="nvt",$F29,IF($F29&gt;=BG$6,$F29,0))),"")</f>
        <v/>
      </c>
      <c r="BH29" s="65" t="str">
        <f>IFERROR(IF(MATCH(BH$5,Invulblad!$I$23:$W$23,0)&gt;0,IF(BH$6="nvt",$F29,IF($F29&gt;=BH$6,$F29,0))),"")</f>
        <v/>
      </c>
      <c r="BI29" s="17" t="str">
        <f>IFERROR(IF(MATCH(BI$5,Invulblad!$I$23:$W$23,0)&gt;0,IF(BI$6="nvt",$F29,IF($F29&gt;=BI$6,$F29,0))),"")</f>
        <v/>
      </c>
      <c r="BJ29" s="17" t="str">
        <f>IFERROR(IF(MATCH(BJ$5,Invulblad!$I$23:$W$23,0)&gt;0,IF(BJ$6="nvt",$F29,IF($F29&gt;=BJ$6,$F29,0))),"")</f>
        <v/>
      </c>
      <c r="BK29" s="53" t="str">
        <f>IFERROR(IF(MATCH(BK$5,Invulblad!$I$23:$W$23,0)&gt;0,IF(BK$6="nvt",$F29,IF($F29&gt;=BK$6,$F29,0))),"")</f>
        <v/>
      </c>
      <c r="BL29" s="23" t="str">
        <f>IFERROR(IF(MATCH(BL$5,Invulblad!$I$23:$W$23,0)&gt;0,IF(BL$6="nvt",$F29,IF($F29&gt;=BL$6,$F29,0))),"")</f>
        <v/>
      </c>
      <c r="BM29" s="53" t="str">
        <f>IFERROR(IF(MATCH(BM$5,Invulblad!$I$23:$W$23,0)&gt;0,IF(BM$6="nvt",$F29,IF($F29&gt;=BM$6,$F29,0))),"")</f>
        <v/>
      </c>
      <c r="BN29" s="24" t="str">
        <f>IFERROR(IF(MATCH(BN$5,Invulblad!$I$23:$W$23,0)&gt;0,IF(BN$6="nvt",$F29,IF($F29&gt;=BN$6,$F29,0))),"")</f>
        <v/>
      </c>
      <c r="BO29" s="3" t="str">
        <f>IFERROR(IF(MATCH(BO$5,Invulblad!$I$23:$W$23,0)&gt;0,IF(BO$6="nvt",$F29,IF($F29&gt;=BO$6,$F29,0))),"")</f>
        <v/>
      </c>
      <c r="BP29" s="3" t="str">
        <f>IFERROR(IF(MATCH(BP$5,Invulblad!$I$23:$W$23,0)&gt;0,IF(BP$6="nvt",$F29,IF($F29&gt;=BP$6,$F29,0))),"")</f>
        <v/>
      </c>
      <c r="BQ29" s="3" t="str">
        <f>IFERROR(IF(MATCH(BQ$5,Invulblad!$I$23:$W$23,0)&gt;0,IF(BQ$6="nvt",$F29,IF($F29&gt;=BQ$6,$F29,0))),"")</f>
        <v/>
      </c>
      <c r="BR29" s="3" t="str">
        <f>IFERROR(IF(MATCH(BR$5,Invulblad!$I$23:$W$23,0)&gt;0,IF(BR$6="nvt",$F29,IF($F29&gt;=BR$6,$F29,0))),"")</f>
        <v/>
      </c>
      <c r="BS29" s="25" t="str">
        <f>IFERROR(IF(MATCH(BS$5,Invulblad!$I$23:$W$23,0)&gt;0,IF(BS$6="nvt",$F29,IF($F29&gt;=BS$6,$F29,0))),"")</f>
        <v/>
      </c>
      <c r="BT29" s="17" t="str">
        <f>IFERROR(IF(MATCH(BT$5,Invulblad!$I$23:$W$23,0)&gt;0,IF(BT$6="nvt",$F29,IF($F29&gt;=BT$6,$F29,0))),"")</f>
        <v/>
      </c>
      <c r="BU29" s="17" t="str">
        <f>IFERROR(IF(MATCH(BU$5,Invulblad!$I$23:$W$23,0)&gt;0,IF(BU$6="nvt",$F29,IF($F29&gt;=BU$6,$F29,0))),"")</f>
        <v/>
      </c>
      <c r="BV29" s="17" t="str">
        <f>IFERROR(IF(MATCH(BV$5,Invulblad!$I$23:$W$23,0)&gt;0,IF(BV$6="nvt",$F29,IF($F29&gt;=BV$6,$F29,0))),"")</f>
        <v/>
      </c>
      <c r="BW29" s="65" t="str">
        <f>IFERROR(IF(MATCH(BW$5,Invulblad!$I$23:$W$23,0)&gt;0,IF(BW$6="nvt",$F29,IF($F29&gt;=BW$6,$F29,0))),"")</f>
        <v/>
      </c>
    </row>
    <row r="30" spans="1:75" x14ac:dyDescent="0.2">
      <c r="A30" s="2"/>
      <c r="B30" s="24">
        <f>Invulblad!B24</f>
        <v>20</v>
      </c>
      <c r="C30" s="3">
        <f>Invulblad!C24</f>
        <v>0</v>
      </c>
      <c r="D30" s="3">
        <f>Invulblad!D24</f>
        <v>0</v>
      </c>
      <c r="E30" s="3">
        <f>Invulblad!G24</f>
        <v>0</v>
      </c>
      <c r="F30" s="25">
        <f>Invulblad!H24</f>
        <v>0</v>
      </c>
      <c r="G30" s="23" t="str">
        <f>IFERROR(IF(MATCH(G$5,Invulblad!$I$24:$W$24,0)&gt;0,IF(G$6="nvt",$F30,IF($F30&gt;=G$6,$F30,0))),"")</f>
        <v/>
      </c>
      <c r="H30" s="17" t="str">
        <f>IFERROR(IF(MATCH(H$5,Invulblad!$I$24:$W$24,0)&gt;0,IF(H$6="nvt",$F30,IF($F30&gt;=H$6,$F30,0))),"")</f>
        <v/>
      </c>
      <c r="I30" s="17" t="str">
        <f>IFERROR(IF(MATCH(I$5,Invulblad!$I$24:$W$24,0)&gt;0,IF(I$6="nvt",$F30,IF($F30&gt;=I$6,$F30,0))),"")</f>
        <v/>
      </c>
      <c r="J30" s="17" t="str">
        <f>IFERROR(IF(MATCH(J$5,Invulblad!$I$24:$W$24,0)&gt;0,IF(J$6="nvt",$F30,IF($F30&gt;=J$6,$F30,0))),"")</f>
        <v/>
      </c>
      <c r="K30" s="17" t="str">
        <f>IFERROR(IF(MATCH(K$5,Invulblad!$I$24:$W$24,0)&gt;0,IF(K$6="nvt",$F30,IF($F30&gt;=K$6,$F30,0))),"")</f>
        <v/>
      </c>
      <c r="L30" s="17" t="str">
        <f>IFERROR(IF(MATCH(L$5,Invulblad!$I$24:$W$24,0)&gt;0,IF(L$6="nvt",$F30,IF($F30&gt;=L$6,$F30,0))),"")</f>
        <v/>
      </c>
      <c r="M30" s="53" t="str">
        <f>IFERROR(IF(MATCH(M$5,Invulblad!$I$24:$W$24,0)&gt;0,IF(M$6="nvt",$F30,IF($F30&gt;=M$6,$F30,0))),"")</f>
        <v/>
      </c>
      <c r="N30" s="23" t="str">
        <f>IFERROR(IF(MATCH(N$5,Invulblad!$I$24:$W$24,0)&gt;0,IF(N$6="nvt",$F30,IF($F30&gt;=N$6,$F30,0))),"")</f>
        <v/>
      </c>
      <c r="O30" s="17" t="str">
        <f>IFERROR(IF(MATCH(O$5,Invulblad!$I$24:$W$24,0)&gt;0,IF(O$6="nvt",$F30,IF($F30&gt;=O$6,$F30,0))),"")</f>
        <v/>
      </c>
      <c r="P30" s="65" t="str">
        <f>IFERROR(IF(MATCH(P$5,Invulblad!$I$24:$W$24,0)&gt;0,IF(P$6="nvt",$F30,IF($F30&gt;=P$6,$F30,0))),"")</f>
        <v/>
      </c>
      <c r="Q30" s="23" t="str">
        <f>IFERROR(IF(MATCH(Q$5,Invulblad!$I$24:$W$24,0)&gt;0,IF(Q$6="nvt",$F30,IF($F30&gt;=Q$6,$F30,0))),"")</f>
        <v/>
      </c>
      <c r="R30" s="17" t="str">
        <f>IFERROR(IF(MATCH(R$5,Invulblad!$I$24:$W$24,0)&gt;0,IF(R$6="nvt",$F30,IF($F30&gt;=R$6,$F30,0))),"")</f>
        <v/>
      </c>
      <c r="S30" s="17" t="str">
        <f>IFERROR(IF(MATCH(S$5,Invulblad!$I$24:$W$24,0)&gt;0,IF(S$6="nvt",$F30,IF($F30&gt;=S$6,$F30,0))),"")</f>
        <v/>
      </c>
      <c r="T30" s="17" t="str">
        <f>IFERROR(IF(MATCH(T$5,Invulblad!$I$24:$W$24,0)&gt;0,IF(T$6="nvt",$F30,IF($F30&gt;=T$6,$F30,0))),"")</f>
        <v/>
      </c>
      <c r="U30" s="17" t="str">
        <f>IFERROR(IF(MATCH(U$5,Invulblad!$I$24:$W$24,0)&gt;0,IF(U$6="nvt",$F30,IF($F30&gt;=U$6,$F30,0))),"")</f>
        <v/>
      </c>
      <c r="V30" s="17" t="str">
        <f>IFERROR(IF(MATCH(V$5,Invulblad!$I$24:$W$24,0)&gt;0,IF(V$6="nvt",$F30,IF($F30&gt;=V$6,$F30,0))),"")</f>
        <v/>
      </c>
      <c r="W30" s="17" t="str">
        <f>IFERROR(IF(MATCH(W$5,Invulblad!$I$24:$W$24,0)&gt;0,IF(W$6="nvt",$F30,IF($F30&gt;=W$6,$F30,0))),"")</f>
        <v/>
      </c>
      <c r="X30" s="17" t="str">
        <f>IFERROR(IF(MATCH(X$5,Invulblad!$I$24:$W$24,0)&gt;0,IF(X$6="nvt",$F30,IF($F30&gt;=X$6,$F30,0))),"")</f>
        <v/>
      </c>
      <c r="Y30" s="17" t="str">
        <f>IFERROR(IF(MATCH(Y$5,Invulblad!$I$24:$W$24,0)&gt;0,IF(Y$6="nvt",$F30,IF($F30&gt;=Y$6,$F30,0))),"")</f>
        <v/>
      </c>
      <c r="Z30" s="17" t="str">
        <f>IFERROR(IF(MATCH(Z$5,Invulblad!$I$24:$W$24,0)&gt;0,IF(Z$6="nvt",$F30,IF($F30&gt;=Z$6,$F30,0))),"")</f>
        <v/>
      </c>
      <c r="AA30" s="17" t="str">
        <f>IFERROR(IF(MATCH(AA$5,Invulblad!$I$24:$W$24,0)&gt;0,IF(AA$6="nvt",$F30,IF($F30&gt;=AA$6,$F30,0))),"")</f>
        <v/>
      </c>
      <c r="AB30" s="17" t="str">
        <f>IFERROR(IF(MATCH(AB$5,Invulblad!$I$24:$W$24,0)&gt;0,IF(AB$6="nvt",$F30,IF($F30&gt;=AB$6,$F30,0))),"")</f>
        <v/>
      </c>
      <c r="AC30" s="17" t="str">
        <f>IFERROR(IF(MATCH(AC$5,Invulblad!$I$24:$W$24,0)&gt;0,IF(AC$6="nvt",$F30,IF($F30&gt;=AC$6,$F30,0))),"")</f>
        <v/>
      </c>
      <c r="AD30" s="65" t="str">
        <f>IFERROR(IF(MATCH(AD$5,Invulblad!$I$24:$W$24,0)&gt;0,IF(AD$6="nvt",$F30,IF($F30&gt;=AD$6,$F30,0))),"")</f>
        <v/>
      </c>
      <c r="AE30" s="17" t="str">
        <f>IFERROR(IF(MATCH(AE$5,Invulblad!$I$24:$W$24,0)&gt;0,IF(AE$6="nvt",$F30,IF($F30&gt;=AE$6,$F30,0))),"")</f>
        <v/>
      </c>
      <c r="AF30" s="17" t="str">
        <f>IFERROR(IF(MATCH(AF$5,Invulblad!$I$24:$W$24,0)&gt;0,IF(AF$6="nvt",$F30,IF($F30&gt;=AF$6,$F30,0))),"")</f>
        <v/>
      </c>
      <c r="AG30" s="17" t="str">
        <f>IFERROR(IF(MATCH(AG$5,Invulblad!$I$24:$W$24,0)&gt;0,IF(AG$6="nvt",$F30,IF($F30&gt;=AG$6,$F30,0))),"")</f>
        <v/>
      </c>
      <c r="AH30" s="53" t="str">
        <f>IFERROR(IF(MATCH(AH$5,Invulblad!$I$24:$W$24,0)&gt;0,IF(AH$6="nvt",$F30,IF($F30&gt;=AH$6,$F30,0))),"")</f>
        <v/>
      </c>
      <c r="AI30" s="23" t="str">
        <f>IFERROR(IF(MATCH(AI$5,Invulblad!$I$24:$W$24,0)&gt;0,IF(AI$6="nvt",$F30,IF($F30&gt;=AI$6,$F30,0))),"")</f>
        <v/>
      </c>
      <c r="AJ30" s="17" t="str">
        <f>IFERROR(IF(MATCH(AJ$5,Invulblad!$I$24:$W$24,0)&gt;0,IF(AJ$6="nvt",$F30,IF($F30&gt;=AJ$6,$F30,0))),"")</f>
        <v/>
      </c>
      <c r="AK30" s="17" t="str">
        <f>IFERROR(IF(MATCH(AK$5,Invulblad!$I$24:$W$24,0)&gt;0,IF(AK$6="nvt",$F30,IF($F30&gt;=AK$6,$F30,0))),"")</f>
        <v/>
      </c>
      <c r="AL30" s="17" t="str">
        <f>IFERROR(IF(MATCH(AL$5,Invulblad!$I$24:$W$24,0)&gt;0,IF(AL$6="nvt",$F30,IF($F30&gt;=AL$6,$F30,0))),"")</f>
        <v/>
      </c>
      <c r="AM30" s="17" t="str">
        <f>IFERROR(IF(MATCH(AM$5,Invulblad!$I$24:$W$24,0)&gt;0,IF(AM$6="nvt",$F30,IF($F30&gt;=AM$6,$F30,0))),"")</f>
        <v/>
      </c>
      <c r="AN30" s="65" t="str">
        <f>IFERROR(IF(MATCH(AN$5,Invulblad!$I$24:$W$24,0)&gt;0,IF(AN$6="nvt",$F30,IF($F30&gt;=AN$6,$F30,0))),"")</f>
        <v/>
      </c>
      <c r="AO30" s="17" t="str">
        <f>IFERROR(IF(MATCH(AO$5,Invulblad!$I$24:$W$24,0)&gt;0,IF(AO$6="nvt",$F30,IF($F30&gt;=AO$6,$F30,0))),"")</f>
        <v/>
      </c>
      <c r="AP30" s="17" t="str">
        <f>IFERROR(IF(MATCH(AP$5,Invulblad!$I$24:$W$24,0)&gt;0,IF(AP$6="nvt",$F30,IF($F30&gt;=AP$6,$F30,0))),"")</f>
        <v/>
      </c>
      <c r="AQ30" s="17" t="str">
        <f>IFERROR(IF(MATCH(AQ$5,Invulblad!$I$24:$W$24,0)&gt;0,IF(AQ$6="nvt",$F30,IF($F30&gt;=AQ$6,$F30,0))),"")</f>
        <v/>
      </c>
      <c r="AR30" s="17" t="str">
        <f>IFERROR(IF(MATCH(AR$5,Invulblad!$I$24:$W$24,0)&gt;0,IF(AR$6="nvt",$F30,IF($F30&gt;=AR$6,$F30,0))),"")</f>
        <v/>
      </c>
      <c r="AS30" s="17" t="str">
        <f>IFERROR(IF(MATCH(AS$5,Invulblad!$I$24:$W$24,0)&gt;0,IF(AS$6="nvt",$F30,IF($F30&gt;=AS$6,$F30,0))),"")</f>
        <v/>
      </c>
      <c r="AT30" s="17" t="str">
        <f>IFERROR(IF(MATCH(AT$5,Invulblad!$I$24:$W$24,0)&gt;0,IF(AT$6="nvt",$F30,IF($F30&gt;=AT$6,$F30,0))),"")</f>
        <v/>
      </c>
      <c r="AU30" s="17" t="str">
        <f>IFERROR(IF(MATCH(AU$5,Invulblad!$I$24:$W$24,0)&gt;0,IF(AU$6="nvt",$F30,IF($F30&gt;=AU$6,$F30,0))),"")</f>
        <v/>
      </c>
      <c r="AV30" s="17" t="str">
        <f>IFERROR(IF(MATCH(AV$5,Invulblad!$I$24:$W$24,0)&gt;0,IF(AV$6="nvt",$F30,IF($F30&gt;=AV$6,$F30,0))),"")</f>
        <v/>
      </c>
      <c r="AW30" s="17" t="str">
        <f>IFERROR(IF(MATCH(AW$5,Invulblad!$I$24:$W$24,0)&gt;0,IF(AW$6="nvt",$F30,IF($F30&gt;=AW$6,$F30,0))),"")</f>
        <v/>
      </c>
      <c r="AX30" s="17" t="str">
        <f>IFERROR(IF(MATCH(AX$5,Invulblad!$I$24:$W$24,0)&gt;0,IF(AX$6="nvt",$F30,IF($F30&gt;=AX$6,$F30,0))),"")</f>
        <v/>
      </c>
      <c r="AY30" s="17" t="str">
        <f>IFERROR(IF(MATCH(AY$5,Invulblad!$I$24:$W$24,0)&gt;0,IF(AY$6="nvt",$F30,IF($F30&gt;=AY$6,$F30,0))),"")</f>
        <v/>
      </c>
      <c r="AZ30" s="53" t="str">
        <f>IFERROR(IF(MATCH(AZ$5,Invulblad!$I$24:$W$24,0)&gt;0,IF(AZ$6="nvt",$F30,IF($F30&gt;=AZ$6,$F30,0))),"")</f>
        <v/>
      </c>
      <c r="BA30" s="23" t="str">
        <f>IFERROR(IF(MATCH(BA$5,Invulblad!$I$24:$W$24,0)&gt;0,IF(BA$6="nvt",$F30,IF($F30&gt;=BA$6,$F30,0))),"")</f>
        <v/>
      </c>
      <c r="BB30" s="65" t="str">
        <f>IFERROR(IF(MATCH(BB$5,Invulblad!$I$24:$W$24,0)&gt;0,IF(BB$6="nvt",$F30,IF($F30&gt;=BB$6,$F30,0))),"")</f>
        <v/>
      </c>
      <c r="BC30" s="45" t="str">
        <f>IFERROR(IF(MATCH(BC$5,Invulblad!$I$24:$W$24,0)&gt;0,IF(BC$6="nvt",$F30,IF($F30&gt;=BC$6,$F30,0))),"")</f>
        <v/>
      </c>
      <c r="BD30" s="45" t="str">
        <f>IFERROR(IF(MATCH(BD$5,Invulblad!$I$24:$W$24,0)&gt;0,IF(BD$6="nvt",$F30,IF($F30&gt;=BD$6,$F30,0))),"")</f>
        <v/>
      </c>
      <c r="BE30" s="17" t="str">
        <f>IFERROR(IF(MATCH(BE$5,Invulblad!$I$24:$W$24,0)&gt;0,IF(BE$6="nvt",$F30,IF($F30&gt;=BE$6,$F30,0))),"")</f>
        <v/>
      </c>
      <c r="BF30" s="53" t="str">
        <f>IFERROR(IF(MATCH(BF$5,Invulblad!$I$24:$W$24,0)&gt;0,IF(BF$6="nvt",$F30,IF($F30&gt;=BF$6,$F30,0))),"")</f>
        <v/>
      </c>
      <c r="BG30" s="23" t="str">
        <f>IFERROR(IF(MATCH(BG$5,Invulblad!$I$24:$W$24,0)&gt;0,IF(BG$6="nvt",$F30,IF($F30&gt;=BG$6,$F30,0))),"")</f>
        <v/>
      </c>
      <c r="BH30" s="65" t="str">
        <f>IFERROR(IF(MATCH(BH$5,Invulblad!$I$24:$W$24,0)&gt;0,IF(BH$6="nvt",$F30,IF($F30&gt;=BH$6,$F30,0))),"")</f>
        <v/>
      </c>
      <c r="BI30" s="17" t="str">
        <f>IFERROR(IF(MATCH(BI$5,Invulblad!$I$24:$W$24,0)&gt;0,IF(BI$6="nvt",$F30,IF($F30&gt;=BI$6,$F30,0))),"")</f>
        <v/>
      </c>
      <c r="BJ30" s="17" t="str">
        <f>IFERROR(IF(MATCH(BJ$5,Invulblad!$I$24:$W$24,0)&gt;0,IF(BJ$6="nvt",$F30,IF($F30&gt;=BJ$6,$F30,0))),"")</f>
        <v/>
      </c>
      <c r="BK30" s="53" t="str">
        <f>IFERROR(IF(MATCH(BK$5,Invulblad!$I$24:$W$24,0)&gt;0,IF(BK$6="nvt",$F30,IF($F30&gt;=BK$6,$F30,0))),"")</f>
        <v/>
      </c>
      <c r="BL30" s="23" t="str">
        <f>IFERROR(IF(MATCH(BL$5,Invulblad!$I$24:$W$24,0)&gt;0,IF(BL$6="nvt",$F30,IF($F30&gt;=BL$6,$F30,0))),"")</f>
        <v/>
      </c>
      <c r="BM30" s="53" t="str">
        <f>IFERROR(IF(MATCH(BM$5,Invulblad!$I$24:$W$24,0)&gt;0,IF(BM$6="nvt",$F30,IF($F30&gt;=BM$6,$F30,0))),"")</f>
        <v/>
      </c>
      <c r="BN30" s="24" t="str">
        <f>IFERROR(IF(MATCH(BN$5,Invulblad!$I$24:$W$24,0)&gt;0,IF(BN$6="nvt",$F30,IF($F30&gt;=BN$6,$F30,0))),"")</f>
        <v/>
      </c>
      <c r="BO30" s="3" t="str">
        <f>IFERROR(IF(MATCH(BO$5,Invulblad!$I$24:$W$24,0)&gt;0,IF(BO$6="nvt",$F30,IF($F30&gt;=BO$6,$F30,0))),"")</f>
        <v/>
      </c>
      <c r="BP30" s="3" t="str">
        <f>IFERROR(IF(MATCH(BP$5,Invulblad!$I$24:$W$24,0)&gt;0,IF(BP$6="nvt",$F30,IF($F30&gt;=BP$6,$F30,0))),"")</f>
        <v/>
      </c>
      <c r="BQ30" s="3" t="str">
        <f>IFERROR(IF(MATCH(BQ$5,Invulblad!$I$24:$W$24,0)&gt;0,IF(BQ$6="nvt",$F30,IF($F30&gt;=BQ$6,$F30,0))),"")</f>
        <v/>
      </c>
      <c r="BR30" s="3" t="str">
        <f>IFERROR(IF(MATCH(BR$5,Invulblad!$I$24:$W$24,0)&gt;0,IF(BR$6="nvt",$F30,IF($F30&gt;=BR$6,$F30,0))),"")</f>
        <v/>
      </c>
      <c r="BS30" s="25" t="str">
        <f>IFERROR(IF(MATCH(BS$5,Invulblad!$I$24:$W$24,0)&gt;0,IF(BS$6="nvt",$F30,IF($F30&gt;=BS$6,$F30,0))),"")</f>
        <v/>
      </c>
      <c r="BT30" s="17" t="str">
        <f>IFERROR(IF(MATCH(BT$5,Invulblad!$I$24:$W$24,0)&gt;0,IF(BT$6="nvt",$F30,IF($F30&gt;=BT$6,$F30,0))),"")</f>
        <v/>
      </c>
      <c r="BU30" s="17" t="str">
        <f>IFERROR(IF(MATCH(BU$5,Invulblad!$I$24:$W$24,0)&gt;0,IF(BU$6="nvt",$F30,IF($F30&gt;=BU$6,$F30,0))),"")</f>
        <v/>
      </c>
      <c r="BV30" s="17" t="str">
        <f>IFERROR(IF(MATCH(BV$5,Invulblad!$I$24:$W$24,0)&gt;0,IF(BV$6="nvt",$F30,IF($F30&gt;=BV$6,$F30,0))),"")</f>
        <v/>
      </c>
      <c r="BW30" s="65" t="str">
        <f>IFERROR(IF(MATCH(BW$5,Invulblad!$I$24:$W$24,0)&gt;0,IF(BW$6="nvt",$F30,IF($F30&gt;=BW$6,$F30,0))),"")</f>
        <v/>
      </c>
    </row>
    <row r="31" spans="1:75" x14ac:dyDescent="0.2">
      <c r="A31" s="2"/>
      <c r="B31" s="24">
        <f>Invulblad!B25</f>
        <v>21</v>
      </c>
      <c r="C31" s="3">
        <f>Invulblad!C25</f>
        <v>0</v>
      </c>
      <c r="D31" s="3">
        <f>Invulblad!D25</f>
        <v>0</v>
      </c>
      <c r="E31" s="3">
        <f>Invulblad!G25</f>
        <v>0</v>
      </c>
      <c r="F31" s="25">
        <f>Invulblad!H25</f>
        <v>0</v>
      </c>
      <c r="G31" s="23" t="str">
        <f>IFERROR(IF(MATCH(G$5,Invulblad!$I$25:$W$25,0)&gt;0,IF(G$6="nvt",$F31,IF($F31&gt;=G$6,$F31,0))),"")</f>
        <v/>
      </c>
      <c r="H31" s="17" t="str">
        <f>IFERROR(IF(MATCH(H$5,Invulblad!$I$25:$W$25,0)&gt;0,IF(H$6="nvt",$F31,IF($F31&gt;=H$6,$F31,0))),"")</f>
        <v/>
      </c>
      <c r="I31" s="17" t="str">
        <f>IFERROR(IF(MATCH(I$5,Invulblad!$I$25:$W$25,0)&gt;0,IF(I$6="nvt",$F31,IF($F31&gt;=I$6,$F31,0))),"")</f>
        <v/>
      </c>
      <c r="J31" s="17" t="str">
        <f>IFERROR(IF(MATCH(J$5,Invulblad!$I$25:$W$25,0)&gt;0,IF(J$6="nvt",$F31,IF($F31&gt;=J$6,$F31,0))),"")</f>
        <v/>
      </c>
      <c r="K31" s="17" t="str">
        <f>IFERROR(IF(MATCH(K$5,Invulblad!$I$25:$W$25,0)&gt;0,IF(K$6="nvt",$F31,IF($F31&gt;=K$6,$F31,0))),"")</f>
        <v/>
      </c>
      <c r="L31" s="17" t="str">
        <f>IFERROR(IF(MATCH(L$5,Invulblad!$I$25:$W$25,0)&gt;0,IF(L$6="nvt",$F31,IF($F31&gt;=L$6,$F31,0))),"")</f>
        <v/>
      </c>
      <c r="M31" s="53" t="str">
        <f>IFERROR(IF(MATCH(M$5,Invulblad!$I$25:$W$25,0)&gt;0,IF(M$6="nvt",$F31,IF($F31&gt;=M$6,$F31,0))),"")</f>
        <v/>
      </c>
      <c r="N31" s="23" t="str">
        <f>IFERROR(IF(MATCH(N$5,Invulblad!$I$25:$W$25,0)&gt;0,IF(N$6="nvt",$F31,IF($F31&gt;=N$6,$F31,0))),"")</f>
        <v/>
      </c>
      <c r="O31" s="17" t="str">
        <f>IFERROR(IF(MATCH(O$5,Invulblad!$I$25:$W$25,0)&gt;0,IF(O$6="nvt",$F31,IF($F31&gt;=O$6,$F31,0))),"")</f>
        <v/>
      </c>
      <c r="P31" s="65" t="str">
        <f>IFERROR(IF(MATCH(P$5,Invulblad!$I$25:$W$25,0)&gt;0,IF(P$6="nvt",$F31,IF($F31&gt;=P$6,$F31,0))),"")</f>
        <v/>
      </c>
      <c r="Q31" s="23" t="str">
        <f>IFERROR(IF(MATCH(Q$5,Invulblad!$I$25:$W$25,0)&gt;0,IF(Q$6="nvt",$F31,IF($F31&gt;=Q$6,$F31,0))),"")</f>
        <v/>
      </c>
      <c r="R31" s="17" t="str">
        <f>IFERROR(IF(MATCH(R$5,Invulblad!$I$25:$W$25,0)&gt;0,IF(R$6="nvt",$F31,IF($F31&gt;=R$6,$F31,0))),"")</f>
        <v/>
      </c>
      <c r="S31" s="17" t="str">
        <f>IFERROR(IF(MATCH(S$5,Invulblad!$I$25:$W$25,0)&gt;0,IF(S$6="nvt",$F31,IF($F31&gt;=S$6,$F31,0))),"")</f>
        <v/>
      </c>
      <c r="T31" s="17" t="str">
        <f>IFERROR(IF(MATCH(T$5,Invulblad!$I$25:$W$25,0)&gt;0,IF(T$6="nvt",$F31,IF($F31&gt;=T$6,$F31,0))),"")</f>
        <v/>
      </c>
      <c r="U31" s="17" t="str">
        <f>IFERROR(IF(MATCH(U$5,Invulblad!$I$25:$W$25,0)&gt;0,IF(U$6="nvt",$F31,IF($F31&gt;=U$6,$F31,0))),"")</f>
        <v/>
      </c>
      <c r="V31" s="17" t="str">
        <f>IFERROR(IF(MATCH(V$5,Invulblad!$I$25:$W$25,0)&gt;0,IF(V$6="nvt",$F31,IF($F31&gt;=V$6,$F31,0))),"")</f>
        <v/>
      </c>
      <c r="W31" s="17" t="str">
        <f>IFERROR(IF(MATCH(W$5,Invulblad!$I$25:$W$25,0)&gt;0,IF(W$6="nvt",$F31,IF($F31&gt;=W$6,$F31,0))),"")</f>
        <v/>
      </c>
      <c r="X31" s="17" t="str">
        <f>IFERROR(IF(MATCH(X$5,Invulblad!$I$25:$W$25,0)&gt;0,IF(X$6="nvt",$F31,IF($F31&gt;=X$6,$F31,0))),"")</f>
        <v/>
      </c>
      <c r="Y31" s="17" t="str">
        <f>IFERROR(IF(MATCH(Y$5,Invulblad!$I$25:$W$25,0)&gt;0,IF(Y$6="nvt",$F31,IF($F31&gt;=Y$6,$F31,0))),"")</f>
        <v/>
      </c>
      <c r="Z31" s="17" t="str">
        <f>IFERROR(IF(MATCH(Z$5,Invulblad!$I$25:$W$25,0)&gt;0,IF(Z$6="nvt",$F31,IF($F31&gt;=Z$6,$F31,0))),"")</f>
        <v/>
      </c>
      <c r="AA31" s="17" t="str">
        <f>IFERROR(IF(MATCH(AA$5,Invulblad!$I$25:$W$25,0)&gt;0,IF(AA$6="nvt",$F31,IF($F31&gt;=AA$6,$F31,0))),"")</f>
        <v/>
      </c>
      <c r="AB31" s="17" t="str">
        <f>IFERROR(IF(MATCH(AB$5,Invulblad!$I$25:$W$25,0)&gt;0,IF(AB$6="nvt",$F31,IF($F31&gt;=AB$6,$F31,0))),"")</f>
        <v/>
      </c>
      <c r="AC31" s="17" t="str">
        <f>IFERROR(IF(MATCH(AC$5,Invulblad!$I$25:$W$25,0)&gt;0,IF(AC$6="nvt",$F31,IF($F31&gt;=AC$6,$F31,0))),"")</f>
        <v/>
      </c>
      <c r="AD31" s="65" t="str">
        <f>IFERROR(IF(MATCH(AD$5,Invulblad!$I$25:$W$25,0)&gt;0,IF(AD$6="nvt",$F31,IF($F31&gt;=AD$6,$F31,0))),"")</f>
        <v/>
      </c>
      <c r="AE31" s="17" t="str">
        <f>IFERROR(IF(MATCH(AE$5,Invulblad!$I$25:$W$25,0)&gt;0,IF(AE$6="nvt",$F31,IF($F31&gt;=AE$6,$F31,0))),"")</f>
        <v/>
      </c>
      <c r="AF31" s="17" t="str">
        <f>IFERROR(IF(MATCH(AF$5,Invulblad!$I$25:$W$25,0)&gt;0,IF(AF$6="nvt",$F31,IF($F31&gt;=AF$6,$F31,0))),"")</f>
        <v/>
      </c>
      <c r="AG31" s="17" t="str">
        <f>IFERROR(IF(MATCH(AG$5,Invulblad!$I$25:$W$25,0)&gt;0,IF(AG$6="nvt",$F31,IF($F31&gt;=AG$6,$F31,0))),"")</f>
        <v/>
      </c>
      <c r="AH31" s="53" t="str">
        <f>IFERROR(IF(MATCH(AH$5,Invulblad!$I$25:$W$25,0)&gt;0,IF(AH$6="nvt",$F31,IF($F31&gt;=AH$6,$F31,0))),"")</f>
        <v/>
      </c>
      <c r="AI31" s="23" t="str">
        <f>IFERROR(IF(MATCH(AI$5,Invulblad!$I$25:$W$25,0)&gt;0,IF(AI$6="nvt",$F31,IF($F31&gt;=AI$6,$F31,0))),"")</f>
        <v/>
      </c>
      <c r="AJ31" s="17" t="str">
        <f>IFERROR(IF(MATCH(AJ$5,Invulblad!$I$25:$W$25,0)&gt;0,IF(AJ$6="nvt",$F31,IF($F31&gt;=AJ$6,$F31,0))),"")</f>
        <v/>
      </c>
      <c r="AK31" s="17" t="str">
        <f>IFERROR(IF(MATCH(AK$5,Invulblad!$I$25:$W$25,0)&gt;0,IF(AK$6="nvt",$F31,IF($F31&gt;=AK$6,$F31,0))),"")</f>
        <v/>
      </c>
      <c r="AL31" s="17" t="str">
        <f>IFERROR(IF(MATCH(AL$5,Invulblad!$I$25:$W$25,0)&gt;0,IF(AL$6="nvt",$F31,IF($F31&gt;=AL$6,$F31,0))),"")</f>
        <v/>
      </c>
      <c r="AM31" s="17" t="str">
        <f>IFERROR(IF(MATCH(AM$5,Invulblad!$I$25:$W$25,0)&gt;0,IF(AM$6="nvt",$F31,IF($F31&gt;=AM$6,$F31,0))),"")</f>
        <v/>
      </c>
      <c r="AN31" s="65" t="str">
        <f>IFERROR(IF(MATCH(AN$5,Invulblad!$I$25:$W$25,0)&gt;0,IF(AN$6="nvt",$F31,IF($F31&gt;=AN$6,$F31,0))),"")</f>
        <v/>
      </c>
      <c r="AO31" s="17" t="str">
        <f>IFERROR(IF(MATCH(AO$5,Invulblad!$I$25:$W$25,0)&gt;0,IF(AO$6="nvt",$F31,IF($F31&gt;=AO$6,$F31,0))),"")</f>
        <v/>
      </c>
      <c r="AP31" s="17" t="str">
        <f>IFERROR(IF(MATCH(AP$5,Invulblad!$I$25:$W$25,0)&gt;0,IF(AP$6="nvt",$F31,IF($F31&gt;=AP$6,$F31,0))),"")</f>
        <v/>
      </c>
      <c r="AQ31" s="17" t="str">
        <f>IFERROR(IF(MATCH(AQ$5,Invulblad!$I$25:$W$25,0)&gt;0,IF(AQ$6="nvt",$F31,IF($F31&gt;=AQ$6,$F31,0))),"")</f>
        <v/>
      </c>
      <c r="AR31" s="17" t="str">
        <f>IFERROR(IF(MATCH(AR$5,Invulblad!$I$25:$W$25,0)&gt;0,IF(AR$6="nvt",$F31,IF($F31&gt;=AR$6,$F31,0))),"")</f>
        <v/>
      </c>
      <c r="AS31" s="17" t="str">
        <f>IFERROR(IF(MATCH(AS$5,Invulblad!$I$25:$W$25,0)&gt;0,IF(AS$6="nvt",$F31,IF($F31&gt;=AS$6,$F31,0))),"")</f>
        <v/>
      </c>
      <c r="AT31" s="17" t="str">
        <f>IFERROR(IF(MATCH(AT$5,Invulblad!$I$25:$W$25,0)&gt;0,IF(AT$6="nvt",$F31,IF($F31&gt;=AT$6,$F31,0))),"")</f>
        <v/>
      </c>
      <c r="AU31" s="17" t="str">
        <f>IFERROR(IF(MATCH(AU$5,Invulblad!$I$25:$W$25,0)&gt;0,IF(AU$6="nvt",$F31,IF($F31&gt;=AU$6,$F31,0))),"")</f>
        <v/>
      </c>
      <c r="AV31" s="17" t="str">
        <f>IFERROR(IF(MATCH(AV$5,Invulblad!$I$25:$W$25,0)&gt;0,IF(AV$6="nvt",$F31,IF($F31&gt;=AV$6,$F31,0))),"")</f>
        <v/>
      </c>
      <c r="AW31" s="17" t="str">
        <f>IFERROR(IF(MATCH(AW$5,Invulblad!$I$25:$W$25,0)&gt;0,IF(AW$6="nvt",$F31,IF($F31&gt;=AW$6,$F31,0))),"")</f>
        <v/>
      </c>
      <c r="AX31" s="17" t="str">
        <f>IFERROR(IF(MATCH(AX$5,Invulblad!$I$25:$W$25,0)&gt;0,IF(AX$6="nvt",$F31,IF($F31&gt;=AX$6,$F31,0))),"")</f>
        <v/>
      </c>
      <c r="AY31" s="17" t="str">
        <f>IFERROR(IF(MATCH(AY$5,Invulblad!$I$25:$W$25,0)&gt;0,IF(AY$6="nvt",$F31,IF($F31&gt;=AY$6,$F31,0))),"")</f>
        <v/>
      </c>
      <c r="AZ31" s="53" t="str">
        <f>IFERROR(IF(MATCH(AZ$5,Invulblad!$I$25:$W$25,0)&gt;0,IF(AZ$6="nvt",$F31,IF($F31&gt;=AZ$6,$F31,0))),"")</f>
        <v/>
      </c>
      <c r="BA31" s="23" t="str">
        <f>IFERROR(IF(MATCH(BA$5,Invulblad!$I$25:$W$25,0)&gt;0,IF(BA$6="nvt",$F31,IF($F31&gt;=BA$6,$F31,0))),"")</f>
        <v/>
      </c>
      <c r="BB31" s="65" t="str">
        <f>IFERROR(IF(MATCH(BB$5,Invulblad!$I$25:$W$25,0)&gt;0,IF(BB$6="nvt",$F31,IF($F31&gt;=BB$6,$F31,0))),"")</f>
        <v/>
      </c>
      <c r="BC31" s="45" t="str">
        <f>IFERROR(IF(MATCH(BC$5,Invulblad!$I$25:$W$25,0)&gt;0,IF(BC$6="nvt",$F31,IF($F31&gt;=BC$6,$F31,0))),"")</f>
        <v/>
      </c>
      <c r="BD31" s="45" t="str">
        <f>IFERROR(IF(MATCH(BD$5,Invulblad!$I$25:$W$25,0)&gt;0,IF(BD$6="nvt",$F31,IF($F31&gt;=BD$6,$F31,0))),"")</f>
        <v/>
      </c>
      <c r="BE31" s="17" t="str">
        <f>IFERROR(IF(MATCH(BE$5,Invulblad!$I$25:$W$25,0)&gt;0,IF(BE$6="nvt",$F31,IF($F31&gt;=BE$6,$F31,0))),"")</f>
        <v/>
      </c>
      <c r="BF31" s="53" t="str">
        <f>IFERROR(IF(MATCH(BF$5,Invulblad!$I$25:$W$25,0)&gt;0,IF(BF$6="nvt",$F31,IF($F31&gt;=BF$6,$F31,0))),"")</f>
        <v/>
      </c>
      <c r="BG31" s="23" t="str">
        <f>IFERROR(IF(MATCH(BG$5,Invulblad!$I$25:$W$25,0)&gt;0,IF(BG$6="nvt",$F31,IF($F31&gt;=BG$6,$F31,0))),"")</f>
        <v/>
      </c>
      <c r="BH31" s="65" t="str">
        <f>IFERROR(IF(MATCH(BH$5,Invulblad!$I$25:$W$25,0)&gt;0,IF(BH$6="nvt",$F31,IF($F31&gt;=BH$6,$F31,0))),"")</f>
        <v/>
      </c>
      <c r="BI31" s="17" t="str">
        <f>IFERROR(IF(MATCH(BI$5,Invulblad!$I$25:$W$25,0)&gt;0,IF(BI$6="nvt",$F31,IF($F31&gt;=BI$6,$F31,0))),"")</f>
        <v/>
      </c>
      <c r="BJ31" s="17" t="str">
        <f>IFERROR(IF(MATCH(BJ$5,Invulblad!$I$25:$W$25,0)&gt;0,IF(BJ$6="nvt",$F31,IF($F31&gt;=BJ$6,$F31,0))),"")</f>
        <v/>
      </c>
      <c r="BK31" s="53" t="str">
        <f>IFERROR(IF(MATCH(BK$5,Invulblad!$I$25:$W$25,0)&gt;0,IF(BK$6="nvt",$F31,IF($F31&gt;=BK$6,$F31,0))),"")</f>
        <v/>
      </c>
      <c r="BL31" s="23" t="str">
        <f>IFERROR(IF(MATCH(BL$5,Invulblad!$I$25:$W$25,0)&gt;0,IF(BL$6="nvt",$F31,IF($F31&gt;=BL$6,$F31,0))),"")</f>
        <v/>
      </c>
      <c r="BM31" s="53" t="str">
        <f>IFERROR(IF(MATCH(BM$5,Invulblad!$I$25:$W$25,0)&gt;0,IF(BM$6="nvt",$F31,IF($F31&gt;=BM$6,$F31,0))),"")</f>
        <v/>
      </c>
      <c r="BN31" s="24" t="str">
        <f>IFERROR(IF(MATCH(BN$5,Invulblad!$I$25:$W$25,0)&gt;0,IF(BN$6="nvt",$F31,IF($F31&gt;=BN$6,$F31,0))),"")</f>
        <v/>
      </c>
      <c r="BO31" s="3" t="str">
        <f>IFERROR(IF(MATCH(BO$5,Invulblad!$I$25:$W$25,0)&gt;0,IF(BO$6="nvt",$F31,IF($F31&gt;=BO$6,$F31,0))),"")</f>
        <v/>
      </c>
      <c r="BP31" s="3" t="str">
        <f>IFERROR(IF(MATCH(BP$5,Invulblad!$I$25:$W$25,0)&gt;0,IF(BP$6="nvt",$F31,IF($F31&gt;=BP$6,$F31,0))),"")</f>
        <v/>
      </c>
      <c r="BQ31" s="3" t="str">
        <f>IFERROR(IF(MATCH(BQ$5,Invulblad!$I$25:$W$25,0)&gt;0,IF(BQ$6="nvt",$F31,IF($F31&gt;=BQ$6,$F31,0))),"")</f>
        <v/>
      </c>
      <c r="BR31" s="3" t="str">
        <f>IFERROR(IF(MATCH(BR$5,Invulblad!$I$25:$W$25,0)&gt;0,IF(BR$6="nvt",$F31,IF($F31&gt;=BR$6,$F31,0))),"")</f>
        <v/>
      </c>
      <c r="BS31" s="25" t="str">
        <f>IFERROR(IF(MATCH(BS$5,Invulblad!$I$25:$W$25,0)&gt;0,IF(BS$6="nvt",$F31,IF($F31&gt;=BS$6,$F31,0))),"")</f>
        <v/>
      </c>
      <c r="BT31" s="17" t="str">
        <f>IFERROR(IF(MATCH(BT$5,Invulblad!$I$25:$W$25,0)&gt;0,IF(BT$6="nvt",$F31,IF($F31&gt;=BT$6,$F31,0))),"")</f>
        <v/>
      </c>
      <c r="BU31" s="17" t="str">
        <f>IFERROR(IF(MATCH(BU$5,Invulblad!$I$25:$W$25,0)&gt;0,IF(BU$6="nvt",$F31,IF($F31&gt;=BU$6,$F31,0))),"")</f>
        <v/>
      </c>
      <c r="BV31" s="17" t="str">
        <f>IFERROR(IF(MATCH(BV$5,Invulblad!$I$25:$W$25,0)&gt;0,IF(BV$6="nvt",$F31,IF($F31&gt;=BV$6,$F31,0))),"")</f>
        <v/>
      </c>
      <c r="BW31" s="65" t="str">
        <f>IFERROR(IF(MATCH(BW$5,Invulblad!$I$25:$W$25,0)&gt;0,IF(BW$6="nvt",$F31,IF($F31&gt;=BW$6,$F31,0))),"")</f>
        <v/>
      </c>
    </row>
    <row r="32" spans="1:75" x14ac:dyDescent="0.2">
      <c r="A32" s="2"/>
      <c r="B32" s="24">
        <f>Invulblad!B26</f>
        <v>22</v>
      </c>
      <c r="C32" s="3">
        <f>Invulblad!C26</f>
        <v>0</v>
      </c>
      <c r="D32" s="3">
        <f>Invulblad!D26</f>
        <v>0</v>
      </c>
      <c r="E32" s="3">
        <f>Invulblad!G26</f>
        <v>0</v>
      </c>
      <c r="F32" s="25">
        <f>Invulblad!H26</f>
        <v>0</v>
      </c>
      <c r="G32" s="23" t="str">
        <f>IFERROR(IF(MATCH(G$5,Invulblad!$I$26:$W$26,0)&gt;0,IF(G$6="nvt",$F32,IF($F32&gt;=G$6,$F32,0))),"")</f>
        <v/>
      </c>
      <c r="H32" s="17" t="str">
        <f>IFERROR(IF(MATCH(H$5,Invulblad!$I$26:$W$26,0)&gt;0,IF(H$6="nvt",$F32,IF($F32&gt;=H$6,$F32,0))),"")</f>
        <v/>
      </c>
      <c r="I32" s="17" t="str">
        <f>IFERROR(IF(MATCH(I$5,Invulblad!$I$26:$W$26,0)&gt;0,IF(I$6="nvt",$F32,IF($F32&gt;=I$6,$F32,0))),"")</f>
        <v/>
      </c>
      <c r="J32" s="17" t="str">
        <f>IFERROR(IF(MATCH(J$5,Invulblad!$I$26:$W$26,0)&gt;0,IF(J$6="nvt",$F32,IF($F32&gt;=J$6,$F32,0))),"")</f>
        <v/>
      </c>
      <c r="K32" s="17" t="str">
        <f>IFERROR(IF(MATCH(K$5,Invulblad!$I$26:$W$26,0)&gt;0,IF(K$6="nvt",$F32,IF($F32&gt;=K$6,$F32,0))),"")</f>
        <v/>
      </c>
      <c r="L32" s="17" t="str">
        <f>IFERROR(IF(MATCH(L$5,Invulblad!$I$26:$W$26,0)&gt;0,IF(L$6="nvt",$F32,IF($F32&gt;=L$6,$F32,0))),"")</f>
        <v/>
      </c>
      <c r="M32" s="53" t="str">
        <f>IFERROR(IF(MATCH(M$5,Invulblad!$I$26:$W$26,0)&gt;0,IF(M$6="nvt",$F32,IF($F32&gt;=M$6,$F32,0))),"")</f>
        <v/>
      </c>
      <c r="N32" s="23" t="str">
        <f>IFERROR(IF(MATCH(N$5,Invulblad!$I$26:$W$26,0)&gt;0,IF(N$6="nvt",$F32,IF($F32&gt;=N$6,$F32,0))),"")</f>
        <v/>
      </c>
      <c r="O32" s="17" t="str">
        <f>IFERROR(IF(MATCH(O$5,Invulblad!$I$26:$W$26,0)&gt;0,IF(O$6="nvt",$F32,IF($F32&gt;=O$6,$F32,0))),"")</f>
        <v/>
      </c>
      <c r="P32" s="65" t="str">
        <f>IFERROR(IF(MATCH(P$5,Invulblad!$I$26:$W$26,0)&gt;0,IF(P$6="nvt",$F32,IF($F32&gt;=P$6,$F32,0))),"")</f>
        <v/>
      </c>
      <c r="Q32" s="23" t="str">
        <f>IFERROR(IF(MATCH(Q$5,Invulblad!$I$26:$W$26,0)&gt;0,IF(Q$6="nvt",$F32,IF($F32&gt;=Q$6,$F32,0))),"")</f>
        <v/>
      </c>
      <c r="R32" s="17" t="str">
        <f>IFERROR(IF(MATCH(R$5,Invulblad!$I$26:$W$26,0)&gt;0,IF(R$6="nvt",$F32,IF($F32&gt;=R$6,$F32,0))),"")</f>
        <v/>
      </c>
      <c r="S32" s="17" t="str">
        <f>IFERROR(IF(MATCH(S$5,Invulblad!$I$26:$W$26,0)&gt;0,IF(S$6="nvt",$F32,IF($F32&gt;=S$6,$F32,0))),"")</f>
        <v/>
      </c>
      <c r="T32" s="17" t="str">
        <f>IFERROR(IF(MATCH(T$5,Invulblad!$I$26:$W$26,0)&gt;0,IF(T$6="nvt",$F32,IF($F32&gt;=T$6,$F32,0))),"")</f>
        <v/>
      </c>
      <c r="U32" s="17" t="str">
        <f>IFERROR(IF(MATCH(U$5,Invulblad!$I$26:$W$26,0)&gt;0,IF(U$6="nvt",$F32,IF($F32&gt;=U$6,$F32,0))),"")</f>
        <v/>
      </c>
      <c r="V32" s="17" t="str">
        <f>IFERROR(IF(MATCH(V$5,Invulblad!$I$26:$W$26,0)&gt;0,IF(V$6="nvt",$F32,IF($F32&gt;=V$6,$F32,0))),"")</f>
        <v/>
      </c>
      <c r="W32" s="17" t="str">
        <f>IFERROR(IF(MATCH(W$5,Invulblad!$I$26:$W$26,0)&gt;0,IF(W$6="nvt",$F32,IF($F32&gt;=W$6,$F32,0))),"")</f>
        <v/>
      </c>
      <c r="X32" s="17" t="str">
        <f>IFERROR(IF(MATCH(X$5,Invulblad!$I$26:$W$26,0)&gt;0,IF(X$6="nvt",$F32,IF($F32&gt;=X$6,$F32,0))),"")</f>
        <v/>
      </c>
      <c r="Y32" s="17" t="str">
        <f>IFERROR(IF(MATCH(Y$5,Invulblad!$I$26:$W$26,0)&gt;0,IF(Y$6="nvt",$F32,IF($F32&gt;=Y$6,$F32,0))),"")</f>
        <v/>
      </c>
      <c r="Z32" s="17" t="str">
        <f>IFERROR(IF(MATCH(Z$5,Invulblad!$I$26:$W$26,0)&gt;0,IF(Z$6="nvt",$F32,IF($F32&gt;=Z$6,$F32,0))),"")</f>
        <v/>
      </c>
      <c r="AA32" s="17" t="str">
        <f>IFERROR(IF(MATCH(AA$5,Invulblad!$I$26:$W$26,0)&gt;0,IF(AA$6="nvt",$F32,IF($F32&gt;=AA$6,$F32,0))),"")</f>
        <v/>
      </c>
      <c r="AB32" s="17" t="str">
        <f>IFERROR(IF(MATCH(AB$5,Invulblad!$I$26:$W$26,0)&gt;0,IF(AB$6="nvt",$F32,IF($F32&gt;=AB$6,$F32,0))),"")</f>
        <v/>
      </c>
      <c r="AC32" s="17" t="str">
        <f>IFERROR(IF(MATCH(AC$5,Invulblad!$I$26:$W$26,0)&gt;0,IF(AC$6="nvt",$F32,IF($F32&gt;=AC$6,$F32,0))),"")</f>
        <v/>
      </c>
      <c r="AD32" s="65" t="str">
        <f>IFERROR(IF(MATCH(AD$5,Invulblad!$I$26:$W$26,0)&gt;0,IF(AD$6="nvt",$F32,IF($F32&gt;=AD$6,$F32,0))),"")</f>
        <v/>
      </c>
      <c r="AE32" s="17" t="str">
        <f>IFERROR(IF(MATCH(AE$5,Invulblad!$I$26:$W$26,0)&gt;0,IF(AE$6="nvt",$F32,IF($F32&gt;=AE$6,$F32,0))),"")</f>
        <v/>
      </c>
      <c r="AF32" s="17" t="str">
        <f>IFERROR(IF(MATCH(AF$5,Invulblad!$I$26:$W$26,0)&gt;0,IF(AF$6="nvt",$F32,IF($F32&gt;=AF$6,$F32,0))),"")</f>
        <v/>
      </c>
      <c r="AG32" s="17" t="str">
        <f>IFERROR(IF(MATCH(AG$5,Invulblad!$I$26:$W$26,0)&gt;0,IF(AG$6="nvt",$F32,IF($F32&gt;=AG$6,$F32,0))),"")</f>
        <v/>
      </c>
      <c r="AH32" s="53" t="str">
        <f>IFERROR(IF(MATCH(AH$5,Invulblad!$I$26:$W$26,0)&gt;0,IF(AH$6="nvt",$F32,IF($F32&gt;=AH$6,$F32,0))),"")</f>
        <v/>
      </c>
      <c r="AI32" s="23" t="str">
        <f>IFERROR(IF(MATCH(AI$5,Invulblad!$I$26:$W$26,0)&gt;0,IF(AI$6="nvt",$F32,IF($F32&gt;=AI$6,$F32,0))),"")</f>
        <v/>
      </c>
      <c r="AJ32" s="17" t="str">
        <f>IFERROR(IF(MATCH(AJ$5,Invulblad!$I$26:$W$26,0)&gt;0,IF(AJ$6="nvt",$F32,IF($F32&gt;=AJ$6,$F32,0))),"")</f>
        <v/>
      </c>
      <c r="AK32" s="17" t="str">
        <f>IFERROR(IF(MATCH(AK$5,Invulblad!$I$26:$W$26,0)&gt;0,IF(AK$6="nvt",$F32,IF($F32&gt;=AK$6,$F32,0))),"")</f>
        <v/>
      </c>
      <c r="AL32" s="17" t="str">
        <f>IFERROR(IF(MATCH(AL$5,Invulblad!$I$26:$W$26,0)&gt;0,IF(AL$6="nvt",$F32,IF($F32&gt;=AL$6,$F32,0))),"")</f>
        <v/>
      </c>
      <c r="AM32" s="17" t="str">
        <f>IFERROR(IF(MATCH(AM$5,Invulblad!$I$26:$W$26,0)&gt;0,IF(AM$6="nvt",$F32,IF($F32&gt;=AM$6,$F32,0))),"")</f>
        <v/>
      </c>
      <c r="AN32" s="65" t="str">
        <f>IFERROR(IF(MATCH(AN$5,Invulblad!$I$26:$W$26,0)&gt;0,IF(AN$6="nvt",$F32,IF($F32&gt;=AN$6,$F32,0))),"")</f>
        <v/>
      </c>
      <c r="AO32" s="17" t="str">
        <f>IFERROR(IF(MATCH(AO$5,Invulblad!$I$26:$W$26,0)&gt;0,IF(AO$6="nvt",$F32,IF($F32&gt;=AO$6,$F32,0))),"")</f>
        <v/>
      </c>
      <c r="AP32" s="17" t="str">
        <f>IFERROR(IF(MATCH(AP$5,Invulblad!$I$26:$W$26,0)&gt;0,IF(AP$6="nvt",$F32,IF($F32&gt;=AP$6,$F32,0))),"")</f>
        <v/>
      </c>
      <c r="AQ32" s="17" t="str">
        <f>IFERROR(IF(MATCH(AQ$5,Invulblad!$I$26:$W$26,0)&gt;0,IF(AQ$6="nvt",$F32,IF($F32&gt;=AQ$6,$F32,0))),"")</f>
        <v/>
      </c>
      <c r="AR32" s="17" t="str">
        <f>IFERROR(IF(MATCH(AR$5,Invulblad!$I$26:$W$26,0)&gt;0,IF(AR$6="nvt",$F32,IF($F32&gt;=AR$6,$F32,0))),"")</f>
        <v/>
      </c>
      <c r="AS32" s="17" t="str">
        <f>IFERROR(IF(MATCH(AS$5,Invulblad!$I$26:$W$26,0)&gt;0,IF(AS$6="nvt",$F32,IF($F32&gt;=AS$6,$F32,0))),"")</f>
        <v/>
      </c>
      <c r="AT32" s="17" t="str">
        <f>IFERROR(IF(MATCH(AT$5,Invulblad!$I$26:$W$26,0)&gt;0,IF(AT$6="nvt",$F32,IF($F32&gt;=AT$6,$F32,0))),"")</f>
        <v/>
      </c>
      <c r="AU32" s="17" t="str">
        <f>IFERROR(IF(MATCH(AU$5,Invulblad!$I$26:$W$26,0)&gt;0,IF(AU$6="nvt",$F32,IF($F32&gt;=AU$6,$F32,0))),"")</f>
        <v/>
      </c>
      <c r="AV32" s="17" t="str">
        <f>IFERROR(IF(MATCH(AV$5,Invulblad!$I$26:$W$26,0)&gt;0,IF(AV$6="nvt",$F32,IF($F32&gt;=AV$6,$F32,0))),"")</f>
        <v/>
      </c>
      <c r="AW32" s="17" t="str">
        <f>IFERROR(IF(MATCH(AW$5,Invulblad!$I$26:$W$26,0)&gt;0,IF(AW$6="nvt",$F32,IF($F32&gt;=AW$6,$F32,0))),"")</f>
        <v/>
      </c>
      <c r="AX32" s="17" t="str">
        <f>IFERROR(IF(MATCH(AX$5,Invulblad!$I$26:$W$26,0)&gt;0,IF(AX$6="nvt",$F32,IF($F32&gt;=AX$6,$F32,0))),"")</f>
        <v/>
      </c>
      <c r="AY32" s="17" t="str">
        <f>IFERROR(IF(MATCH(AY$5,Invulblad!$I$26:$W$26,0)&gt;0,IF(AY$6="nvt",$F32,IF($F32&gt;=AY$6,$F32,0))),"")</f>
        <v/>
      </c>
      <c r="AZ32" s="53" t="str">
        <f>IFERROR(IF(MATCH(AZ$5,Invulblad!$I$26:$W$26,0)&gt;0,IF(AZ$6="nvt",$F32,IF($F32&gt;=AZ$6,$F32,0))),"")</f>
        <v/>
      </c>
      <c r="BA32" s="23" t="str">
        <f>IFERROR(IF(MATCH(BA$5,Invulblad!$I$26:$W$26,0)&gt;0,IF(BA$6="nvt",$F32,IF($F32&gt;=BA$6,$F32,0))),"")</f>
        <v/>
      </c>
      <c r="BB32" s="65" t="str">
        <f>IFERROR(IF(MATCH(BB$5,Invulblad!$I$26:$W$26,0)&gt;0,IF(BB$6="nvt",$F32,IF($F32&gt;=BB$6,$F32,0))),"")</f>
        <v/>
      </c>
      <c r="BC32" s="45" t="str">
        <f>IFERROR(IF(MATCH(BC$5,Invulblad!$I$26:$W$26,0)&gt;0,IF(BC$6="nvt",$F32,IF($F32&gt;=BC$6,$F32,0))),"")</f>
        <v/>
      </c>
      <c r="BD32" s="45" t="str">
        <f>IFERROR(IF(MATCH(BD$5,Invulblad!$I$26:$W$26,0)&gt;0,IF(BD$6="nvt",$F32,IF($F32&gt;=BD$6,$F32,0))),"")</f>
        <v/>
      </c>
      <c r="BE32" s="17" t="str">
        <f>IFERROR(IF(MATCH(BE$5,Invulblad!$I$26:$W$26,0)&gt;0,IF(BE$6="nvt",$F32,IF($F32&gt;=BE$6,$F32,0))),"")</f>
        <v/>
      </c>
      <c r="BF32" s="53" t="str">
        <f>IFERROR(IF(MATCH(BF$5,Invulblad!$I$26:$W$26,0)&gt;0,IF(BF$6="nvt",$F32,IF($F32&gt;=BF$6,$F32,0))),"")</f>
        <v/>
      </c>
      <c r="BG32" s="23" t="str">
        <f>IFERROR(IF(MATCH(BG$5,Invulblad!$I$26:$W$26,0)&gt;0,IF(BG$6="nvt",$F32,IF($F32&gt;=BG$6,$F32,0))),"")</f>
        <v/>
      </c>
      <c r="BH32" s="65" t="str">
        <f>IFERROR(IF(MATCH(BH$5,Invulblad!$I$26:$W$26,0)&gt;0,IF(BH$6="nvt",$F32,IF($F32&gt;=BH$6,$F32,0))),"")</f>
        <v/>
      </c>
      <c r="BI32" s="17" t="str">
        <f>IFERROR(IF(MATCH(BI$5,Invulblad!$I$26:$W$26,0)&gt;0,IF(BI$6="nvt",$F32,IF($F32&gt;=BI$6,$F32,0))),"")</f>
        <v/>
      </c>
      <c r="BJ32" s="17" t="str">
        <f>IFERROR(IF(MATCH(BJ$5,Invulblad!$I$26:$W$26,0)&gt;0,IF(BJ$6="nvt",$F32,IF($F32&gt;=BJ$6,$F32,0))),"")</f>
        <v/>
      </c>
      <c r="BK32" s="53" t="str">
        <f>IFERROR(IF(MATCH(BK$5,Invulblad!$I$26:$W$26,0)&gt;0,IF(BK$6="nvt",$F32,IF($F32&gt;=BK$6,$F32,0))),"")</f>
        <v/>
      </c>
      <c r="BL32" s="23" t="str">
        <f>IFERROR(IF(MATCH(BL$5,Invulblad!$I$26:$W$26,0)&gt;0,IF(BL$6="nvt",$F32,IF($F32&gt;=BL$6,$F32,0))),"")</f>
        <v/>
      </c>
      <c r="BM32" s="53" t="str">
        <f>IFERROR(IF(MATCH(BM$5,Invulblad!$I$26:$W$26,0)&gt;0,IF(BM$6="nvt",$F32,IF($F32&gt;=BM$6,$F32,0))),"")</f>
        <v/>
      </c>
      <c r="BN32" s="24" t="str">
        <f>IFERROR(IF(MATCH(BN$5,Invulblad!$I$26:$W$26,0)&gt;0,IF(BN$6="nvt",$F32,IF($F32&gt;=BN$6,$F32,0))),"")</f>
        <v/>
      </c>
      <c r="BO32" s="3" t="str">
        <f>IFERROR(IF(MATCH(BO$5,Invulblad!$I$26:$W$26,0)&gt;0,IF(BO$6="nvt",$F32,IF($F32&gt;=BO$6,$F32,0))),"")</f>
        <v/>
      </c>
      <c r="BP32" s="3" t="str">
        <f>IFERROR(IF(MATCH(BP$5,Invulblad!$I$26:$W$26,0)&gt;0,IF(BP$6="nvt",$F32,IF($F32&gt;=BP$6,$F32,0))),"")</f>
        <v/>
      </c>
      <c r="BQ32" s="3" t="str">
        <f>IFERROR(IF(MATCH(BQ$5,Invulblad!$I$26:$W$26,0)&gt;0,IF(BQ$6="nvt",$F32,IF($F32&gt;=BQ$6,$F32,0))),"")</f>
        <v/>
      </c>
      <c r="BR32" s="3" t="str">
        <f>IFERROR(IF(MATCH(BR$5,Invulblad!$I$26:$W$26,0)&gt;0,IF(BR$6="nvt",$F32,IF($F32&gt;=BR$6,$F32,0))),"")</f>
        <v/>
      </c>
      <c r="BS32" s="25" t="str">
        <f>IFERROR(IF(MATCH(BS$5,Invulblad!$I$26:$W$26,0)&gt;0,IF(BS$6="nvt",$F32,IF($F32&gt;=BS$6,$F32,0))),"")</f>
        <v/>
      </c>
      <c r="BT32" s="17" t="str">
        <f>IFERROR(IF(MATCH(BT$5,Invulblad!$I$26:$W$26,0)&gt;0,IF(BT$6="nvt",$F32,IF($F32&gt;=BT$6,$F32,0))),"")</f>
        <v/>
      </c>
      <c r="BU32" s="17" t="str">
        <f>IFERROR(IF(MATCH(BU$5,Invulblad!$I$26:$W$26,0)&gt;0,IF(BU$6="nvt",$F32,IF($F32&gt;=BU$6,$F32,0))),"")</f>
        <v/>
      </c>
      <c r="BV32" s="17" t="str">
        <f>IFERROR(IF(MATCH(BV$5,Invulblad!$I$26:$W$26,0)&gt;0,IF(BV$6="nvt",$F32,IF($F32&gt;=BV$6,$F32,0))),"")</f>
        <v/>
      </c>
      <c r="BW32" s="65" t="str">
        <f>IFERROR(IF(MATCH(BW$5,Invulblad!$I$26:$W$26,0)&gt;0,IF(BW$6="nvt",$F32,IF($F32&gt;=BW$6,$F32,0))),"")</f>
        <v/>
      </c>
    </row>
    <row r="33" spans="1:75" x14ac:dyDescent="0.2">
      <c r="A33" s="2"/>
      <c r="B33" s="24">
        <f>Invulblad!B27</f>
        <v>23</v>
      </c>
      <c r="C33" s="3">
        <f>Invulblad!C27</f>
        <v>0</v>
      </c>
      <c r="D33" s="3">
        <f>Invulblad!D27</f>
        <v>0</v>
      </c>
      <c r="E33" s="3">
        <f>Invulblad!G27</f>
        <v>0</v>
      </c>
      <c r="F33" s="25">
        <f>Invulblad!H27</f>
        <v>0</v>
      </c>
      <c r="G33" s="23" t="str">
        <f>IFERROR(IF(MATCH(G$5,Invulblad!$I$27:$W$27,0)&gt;0,IF(G$6="nvt",$F33,IF($F33&gt;=G$6,$F33,0))),"")</f>
        <v/>
      </c>
      <c r="H33" s="17" t="str">
        <f>IFERROR(IF(MATCH(H$5,Invulblad!$I$27:$W$27,0)&gt;0,IF(H$6="nvt",$F33,IF($F33&gt;=H$6,$F33,0))),"")</f>
        <v/>
      </c>
      <c r="I33" s="17" t="str">
        <f>IFERROR(IF(MATCH(I$5,Invulblad!$I$27:$W$27,0)&gt;0,IF(I$6="nvt",$F33,IF($F33&gt;=I$6,$F33,0))),"")</f>
        <v/>
      </c>
      <c r="J33" s="17" t="str">
        <f>IFERROR(IF(MATCH(J$5,Invulblad!$I$27:$W$27,0)&gt;0,IF(J$6="nvt",$F33,IF($F33&gt;=J$6,$F33,0))),"")</f>
        <v/>
      </c>
      <c r="K33" s="17" t="str">
        <f>IFERROR(IF(MATCH(K$5,Invulblad!$I$27:$W$27,0)&gt;0,IF(K$6="nvt",$F33,IF($F33&gt;=K$6,$F33,0))),"")</f>
        <v/>
      </c>
      <c r="L33" s="17" t="str">
        <f>IFERROR(IF(MATCH(L$5,Invulblad!$I$27:$W$27,0)&gt;0,IF(L$6="nvt",$F33,IF($F33&gt;=L$6,$F33,0))),"")</f>
        <v/>
      </c>
      <c r="M33" s="53" t="str">
        <f>IFERROR(IF(MATCH(M$5,Invulblad!$I$27:$W$27,0)&gt;0,IF(M$6="nvt",$F33,IF($F33&gt;=M$6,$F33,0))),"")</f>
        <v/>
      </c>
      <c r="N33" s="23" t="str">
        <f>IFERROR(IF(MATCH(N$5,Invulblad!$I$27:$W$27,0)&gt;0,IF(N$6="nvt",$F33,IF($F33&gt;=N$6,$F33,0))),"")</f>
        <v/>
      </c>
      <c r="O33" s="17" t="str">
        <f>IFERROR(IF(MATCH(O$5,Invulblad!$I$27:$W$27,0)&gt;0,IF(O$6="nvt",$F33,IF($F33&gt;=O$6,$F33,0))),"")</f>
        <v/>
      </c>
      <c r="P33" s="65" t="str">
        <f>IFERROR(IF(MATCH(P$5,Invulblad!$I$27:$W$27,0)&gt;0,IF(P$6="nvt",$F33,IF($F33&gt;=P$6,$F33,0))),"")</f>
        <v/>
      </c>
      <c r="Q33" s="23" t="str">
        <f>IFERROR(IF(MATCH(Q$5,Invulblad!$I$27:$W$27,0)&gt;0,IF(Q$6="nvt",$F33,IF($F33&gt;=Q$6,$F33,0))),"")</f>
        <v/>
      </c>
      <c r="R33" s="17" t="str">
        <f>IFERROR(IF(MATCH(R$5,Invulblad!$I$27:$W$27,0)&gt;0,IF(R$6="nvt",$F33,IF($F33&gt;=R$6,$F33,0))),"")</f>
        <v/>
      </c>
      <c r="S33" s="17" t="str">
        <f>IFERROR(IF(MATCH(S$5,Invulblad!$I$27:$W$27,0)&gt;0,IF(S$6="nvt",$F33,IF($F33&gt;=S$6,$F33,0))),"")</f>
        <v/>
      </c>
      <c r="T33" s="17" t="str">
        <f>IFERROR(IF(MATCH(T$5,Invulblad!$I$27:$W$27,0)&gt;0,IF(T$6="nvt",$F33,IF($F33&gt;=T$6,$F33,0))),"")</f>
        <v/>
      </c>
      <c r="U33" s="17" t="str">
        <f>IFERROR(IF(MATCH(U$5,Invulblad!$I$27:$W$27,0)&gt;0,IF(U$6="nvt",$F33,IF($F33&gt;=U$6,$F33,0))),"")</f>
        <v/>
      </c>
      <c r="V33" s="17" t="str">
        <f>IFERROR(IF(MATCH(V$5,Invulblad!$I$27:$W$27,0)&gt;0,IF(V$6="nvt",$F33,IF($F33&gt;=V$6,$F33,0))),"")</f>
        <v/>
      </c>
      <c r="W33" s="17" t="str">
        <f>IFERROR(IF(MATCH(W$5,Invulblad!$I$27:$W$27,0)&gt;0,IF(W$6="nvt",$F33,IF($F33&gt;=W$6,$F33,0))),"")</f>
        <v/>
      </c>
      <c r="X33" s="17" t="str">
        <f>IFERROR(IF(MATCH(X$5,Invulblad!$I$27:$W$27,0)&gt;0,IF(X$6="nvt",$F33,IF($F33&gt;=X$6,$F33,0))),"")</f>
        <v/>
      </c>
      <c r="Y33" s="17" t="str">
        <f>IFERROR(IF(MATCH(Y$5,Invulblad!$I$27:$W$27,0)&gt;0,IF(Y$6="nvt",$F33,IF($F33&gt;=Y$6,$F33,0))),"")</f>
        <v/>
      </c>
      <c r="Z33" s="17" t="str">
        <f>IFERROR(IF(MATCH(Z$5,Invulblad!$I$27:$W$27,0)&gt;0,IF(Z$6="nvt",$F33,IF($F33&gt;=Z$6,$F33,0))),"")</f>
        <v/>
      </c>
      <c r="AA33" s="17" t="str">
        <f>IFERROR(IF(MATCH(AA$5,Invulblad!$I$27:$W$27,0)&gt;0,IF(AA$6="nvt",$F33,IF($F33&gt;=AA$6,$F33,0))),"")</f>
        <v/>
      </c>
      <c r="AB33" s="17" t="str">
        <f>IFERROR(IF(MATCH(AB$5,Invulblad!$I$27:$W$27,0)&gt;0,IF(AB$6="nvt",$F33,IF($F33&gt;=AB$6,$F33,0))),"")</f>
        <v/>
      </c>
      <c r="AC33" s="17" t="str">
        <f>IFERROR(IF(MATCH(AC$5,Invulblad!$I$27:$W$27,0)&gt;0,IF(AC$6="nvt",$F33,IF($F33&gt;=AC$6,$F33,0))),"")</f>
        <v/>
      </c>
      <c r="AD33" s="65" t="str">
        <f>IFERROR(IF(MATCH(AD$5,Invulblad!$I$27:$W$27,0)&gt;0,IF(AD$6="nvt",$F33,IF($F33&gt;=AD$6,$F33,0))),"")</f>
        <v/>
      </c>
      <c r="AE33" s="17" t="str">
        <f>IFERROR(IF(MATCH(AE$5,Invulblad!$I$27:$W$27,0)&gt;0,IF(AE$6="nvt",$F33,IF($F33&gt;=AE$6,$F33,0))),"")</f>
        <v/>
      </c>
      <c r="AF33" s="17" t="str">
        <f>IFERROR(IF(MATCH(AF$5,Invulblad!$I$27:$W$27,0)&gt;0,IF(AF$6="nvt",$F33,IF($F33&gt;=AF$6,$F33,0))),"")</f>
        <v/>
      </c>
      <c r="AG33" s="17" t="str">
        <f>IFERROR(IF(MATCH(AG$5,Invulblad!$I$27:$W$27,0)&gt;0,IF(AG$6="nvt",$F33,IF($F33&gt;=AG$6,$F33,0))),"")</f>
        <v/>
      </c>
      <c r="AH33" s="53" t="str">
        <f>IFERROR(IF(MATCH(AH$5,Invulblad!$I$27:$W$27,0)&gt;0,IF(AH$6="nvt",$F33,IF($F33&gt;=AH$6,$F33,0))),"")</f>
        <v/>
      </c>
      <c r="AI33" s="23" t="str">
        <f>IFERROR(IF(MATCH(AI$5,Invulblad!$I$27:$W$27,0)&gt;0,IF(AI$6="nvt",$F33,IF($F33&gt;=AI$6,$F33,0))),"")</f>
        <v/>
      </c>
      <c r="AJ33" s="17" t="str">
        <f>IFERROR(IF(MATCH(AJ$5,Invulblad!$I$27:$W$27,0)&gt;0,IF(AJ$6="nvt",$F33,IF($F33&gt;=AJ$6,$F33,0))),"")</f>
        <v/>
      </c>
      <c r="AK33" s="17" t="str">
        <f>IFERROR(IF(MATCH(AK$5,Invulblad!$I$27:$W$27,0)&gt;0,IF(AK$6="nvt",$F33,IF($F33&gt;=AK$6,$F33,0))),"")</f>
        <v/>
      </c>
      <c r="AL33" s="17" t="str">
        <f>IFERROR(IF(MATCH(AL$5,Invulblad!$I$27:$W$27,0)&gt;0,IF(AL$6="nvt",$F33,IF($F33&gt;=AL$6,$F33,0))),"")</f>
        <v/>
      </c>
      <c r="AM33" s="17" t="str">
        <f>IFERROR(IF(MATCH(AM$5,Invulblad!$I$27:$W$27,0)&gt;0,IF(AM$6="nvt",$F33,IF($F33&gt;=AM$6,$F33,0))),"")</f>
        <v/>
      </c>
      <c r="AN33" s="65" t="str">
        <f>IFERROR(IF(MATCH(AN$5,Invulblad!$I$27:$W$27,0)&gt;0,IF(AN$6="nvt",$F33,IF($F33&gt;=AN$6,$F33,0))),"")</f>
        <v/>
      </c>
      <c r="AO33" s="17" t="str">
        <f>IFERROR(IF(MATCH(AO$5,Invulblad!$I$27:$W$27,0)&gt;0,IF(AO$6="nvt",$F33,IF($F33&gt;=AO$6,$F33,0))),"")</f>
        <v/>
      </c>
      <c r="AP33" s="17" t="str">
        <f>IFERROR(IF(MATCH(AP$5,Invulblad!$I$27:$W$27,0)&gt;0,IF(AP$6="nvt",$F33,IF($F33&gt;=AP$6,$F33,0))),"")</f>
        <v/>
      </c>
      <c r="AQ33" s="17" t="str">
        <f>IFERROR(IF(MATCH(AQ$5,Invulblad!$I$27:$W$27,0)&gt;0,IF(AQ$6="nvt",$F33,IF($F33&gt;=AQ$6,$F33,0))),"")</f>
        <v/>
      </c>
      <c r="AR33" s="17" t="str">
        <f>IFERROR(IF(MATCH(AR$5,Invulblad!$I$27:$W$27,0)&gt;0,IF(AR$6="nvt",$F33,IF($F33&gt;=AR$6,$F33,0))),"")</f>
        <v/>
      </c>
      <c r="AS33" s="17" t="str">
        <f>IFERROR(IF(MATCH(AS$5,Invulblad!$I$27:$W$27,0)&gt;0,IF(AS$6="nvt",$F33,IF($F33&gt;=AS$6,$F33,0))),"")</f>
        <v/>
      </c>
      <c r="AT33" s="17" t="str">
        <f>IFERROR(IF(MATCH(AT$5,Invulblad!$I$27:$W$27,0)&gt;0,IF(AT$6="nvt",$F33,IF($F33&gt;=AT$6,$F33,0))),"")</f>
        <v/>
      </c>
      <c r="AU33" s="17" t="str">
        <f>IFERROR(IF(MATCH(AU$5,Invulblad!$I$27:$W$27,0)&gt;0,IF(AU$6="nvt",$F33,IF($F33&gt;=AU$6,$F33,0))),"")</f>
        <v/>
      </c>
      <c r="AV33" s="17" t="str">
        <f>IFERROR(IF(MATCH(AV$5,Invulblad!$I$27:$W$27,0)&gt;0,IF(AV$6="nvt",$F33,IF($F33&gt;=AV$6,$F33,0))),"")</f>
        <v/>
      </c>
      <c r="AW33" s="17" t="str">
        <f>IFERROR(IF(MATCH(AW$5,Invulblad!$I$27:$W$27,0)&gt;0,IF(AW$6="nvt",$F33,IF($F33&gt;=AW$6,$F33,0))),"")</f>
        <v/>
      </c>
      <c r="AX33" s="17" t="str">
        <f>IFERROR(IF(MATCH(AX$5,Invulblad!$I$27:$W$27,0)&gt;0,IF(AX$6="nvt",$F33,IF($F33&gt;=AX$6,$F33,0))),"")</f>
        <v/>
      </c>
      <c r="AY33" s="17" t="str">
        <f>IFERROR(IF(MATCH(AY$5,Invulblad!$I$27:$W$27,0)&gt;0,IF(AY$6="nvt",$F33,IF($F33&gt;=AY$6,$F33,0))),"")</f>
        <v/>
      </c>
      <c r="AZ33" s="53" t="str">
        <f>IFERROR(IF(MATCH(AZ$5,Invulblad!$I$27:$W$27,0)&gt;0,IF(AZ$6="nvt",$F33,IF($F33&gt;=AZ$6,$F33,0))),"")</f>
        <v/>
      </c>
      <c r="BA33" s="23" t="str">
        <f>IFERROR(IF(MATCH(BA$5,Invulblad!$I$27:$W$27,0)&gt;0,IF(BA$6="nvt",$F33,IF($F33&gt;=BA$6,$F33,0))),"")</f>
        <v/>
      </c>
      <c r="BB33" s="65" t="str">
        <f>IFERROR(IF(MATCH(BB$5,Invulblad!$I$27:$W$27,0)&gt;0,IF(BB$6="nvt",$F33,IF($F33&gt;=BB$6,$F33,0))),"")</f>
        <v/>
      </c>
      <c r="BC33" s="45" t="str">
        <f>IFERROR(IF(MATCH(BC$5,Invulblad!$I$27:$W$27,0)&gt;0,IF(BC$6="nvt",$F33,IF($F33&gt;=BC$6,$F33,0))),"")</f>
        <v/>
      </c>
      <c r="BD33" s="45" t="str">
        <f>IFERROR(IF(MATCH(BD$5,Invulblad!$I$27:$W$27,0)&gt;0,IF(BD$6="nvt",$F33,IF($F33&gt;=BD$6,$F33,0))),"")</f>
        <v/>
      </c>
      <c r="BE33" s="17" t="str">
        <f>IFERROR(IF(MATCH(BE$5,Invulblad!$I$27:$W$27,0)&gt;0,IF(BE$6="nvt",$F33,IF($F33&gt;=BE$6,$F33,0))),"")</f>
        <v/>
      </c>
      <c r="BF33" s="53" t="str">
        <f>IFERROR(IF(MATCH(BF$5,Invulblad!$I$27:$W$27,0)&gt;0,IF(BF$6="nvt",$F33,IF($F33&gt;=BF$6,$F33,0))),"")</f>
        <v/>
      </c>
      <c r="BG33" s="23" t="str">
        <f>IFERROR(IF(MATCH(BG$5,Invulblad!$I$27:$W$27,0)&gt;0,IF(BG$6="nvt",$F33,IF($F33&gt;=BG$6,$F33,0))),"")</f>
        <v/>
      </c>
      <c r="BH33" s="65" t="str">
        <f>IFERROR(IF(MATCH(BH$5,Invulblad!$I$27:$W$27,0)&gt;0,IF(BH$6="nvt",$F33,IF($F33&gt;=BH$6,$F33,0))),"")</f>
        <v/>
      </c>
      <c r="BI33" s="17" t="str">
        <f>IFERROR(IF(MATCH(BI$5,Invulblad!$I$27:$W$27,0)&gt;0,IF(BI$6="nvt",$F33,IF($F33&gt;=BI$6,$F33,0))),"")</f>
        <v/>
      </c>
      <c r="BJ33" s="17" t="str">
        <f>IFERROR(IF(MATCH(BJ$5,Invulblad!$I$27:$W$27,0)&gt;0,IF(BJ$6="nvt",$F33,IF($F33&gt;=BJ$6,$F33,0))),"")</f>
        <v/>
      </c>
      <c r="BK33" s="53" t="str">
        <f>IFERROR(IF(MATCH(BK$5,Invulblad!$I$27:$W$27,0)&gt;0,IF(BK$6="nvt",$F33,IF($F33&gt;=BK$6,$F33,0))),"")</f>
        <v/>
      </c>
      <c r="BL33" s="23" t="str">
        <f>IFERROR(IF(MATCH(BL$5,Invulblad!$I$27:$W$27,0)&gt;0,IF(BL$6="nvt",$F33,IF($F33&gt;=BL$6,$F33,0))),"")</f>
        <v/>
      </c>
      <c r="BM33" s="53" t="str">
        <f>IFERROR(IF(MATCH(BM$5,Invulblad!$I$27:$W$27,0)&gt;0,IF(BM$6="nvt",$F33,IF($F33&gt;=BM$6,$F33,0))),"")</f>
        <v/>
      </c>
      <c r="BN33" s="24" t="str">
        <f>IFERROR(IF(MATCH(BN$5,Invulblad!$I$27:$W$27,0)&gt;0,IF(BN$6="nvt",$F33,IF($F33&gt;=BN$6,$F33,0))),"")</f>
        <v/>
      </c>
      <c r="BO33" s="3" t="str">
        <f>IFERROR(IF(MATCH(BO$5,Invulblad!$I$27:$W$27,0)&gt;0,IF(BO$6="nvt",$F33,IF($F33&gt;=BO$6,$F33,0))),"")</f>
        <v/>
      </c>
      <c r="BP33" s="3" t="str">
        <f>IFERROR(IF(MATCH(BP$5,Invulblad!$I$27:$W$27,0)&gt;0,IF(BP$6="nvt",$F33,IF($F33&gt;=BP$6,$F33,0))),"")</f>
        <v/>
      </c>
      <c r="BQ33" s="3" t="str">
        <f>IFERROR(IF(MATCH(BQ$5,Invulblad!$I$27:$W$27,0)&gt;0,IF(BQ$6="nvt",$F33,IF($F33&gt;=BQ$6,$F33,0))),"")</f>
        <v/>
      </c>
      <c r="BR33" s="3" t="str">
        <f>IFERROR(IF(MATCH(BR$5,Invulblad!$I$27:$W$27,0)&gt;0,IF(BR$6="nvt",$F33,IF($F33&gt;=BR$6,$F33,0))),"")</f>
        <v/>
      </c>
      <c r="BS33" s="25" t="str">
        <f>IFERROR(IF(MATCH(BS$5,Invulblad!$I$27:$W$27,0)&gt;0,IF(BS$6="nvt",$F33,IF($F33&gt;=BS$6,$F33,0))),"")</f>
        <v/>
      </c>
      <c r="BT33" s="17" t="str">
        <f>IFERROR(IF(MATCH(BT$5,Invulblad!$I$27:$W$27,0)&gt;0,IF(BT$6="nvt",$F33,IF($F33&gt;=BT$6,$F33,0))),"")</f>
        <v/>
      </c>
      <c r="BU33" s="17" t="str">
        <f>IFERROR(IF(MATCH(BU$5,Invulblad!$I$27:$W$27,0)&gt;0,IF(BU$6="nvt",$F33,IF($F33&gt;=BU$6,$F33,0))),"")</f>
        <v/>
      </c>
      <c r="BV33" s="17" t="str">
        <f>IFERROR(IF(MATCH(BV$5,Invulblad!$I$27:$W$27,0)&gt;0,IF(BV$6="nvt",$F33,IF($F33&gt;=BV$6,$F33,0))),"")</f>
        <v/>
      </c>
      <c r="BW33" s="65" t="str">
        <f>IFERROR(IF(MATCH(BW$5,Invulblad!$I$27:$W$27,0)&gt;0,IF(BW$6="nvt",$F33,IF($F33&gt;=BW$6,$F33,0))),"")</f>
        <v/>
      </c>
    </row>
    <row r="34" spans="1:75" x14ac:dyDescent="0.2">
      <c r="A34" s="2"/>
      <c r="B34" s="24">
        <f>Invulblad!B28</f>
        <v>24</v>
      </c>
      <c r="C34" s="3">
        <f>Invulblad!C28</f>
        <v>0</v>
      </c>
      <c r="D34" s="3">
        <f>Invulblad!D28</f>
        <v>0</v>
      </c>
      <c r="E34" s="3">
        <f>Invulblad!G28</f>
        <v>0</v>
      </c>
      <c r="F34" s="25">
        <f>Invulblad!H28</f>
        <v>0</v>
      </c>
      <c r="G34" s="23" t="str">
        <f>IFERROR(IF(MATCH(G$5,Invulblad!$I$28:$W$28,0)&gt;0,IF(G$6="nvt",$F34,IF($F34&gt;=G$6,$F34,0))),"")</f>
        <v/>
      </c>
      <c r="H34" s="17" t="str">
        <f>IFERROR(IF(MATCH(H$5,Invulblad!$I$28:$W$28,0)&gt;0,IF(H$6="nvt",$F34,IF($F34&gt;=H$6,$F34,0))),"")</f>
        <v/>
      </c>
      <c r="I34" s="17" t="str">
        <f>IFERROR(IF(MATCH(I$5,Invulblad!$I$28:$W$28,0)&gt;0,IF(I$6="nvt",$F34,IF($F34&gt;=I$6,$F34,0))),"")</f>
        <v/>
      </c>
      <c r="J34" s="17" t="str">
        <f>IFERROR(IF(MATCH(J$5,Invulblad!$I$28:$W$28,0)&gt;0,IF(J$6="nvt",$F34,IF($F34&gt;=J$6,$F34,0))),"")</f>
        <v/>
      </c>
      <c r="K34" s="17" t="str">
        <f>IFERROR(IF(MATCH(K$5,Invulblad!$I$28:$W$28,0)&gt;0,IF(K$6="nvt",$F34,IF($F34&gt;=K$6,$F34,0))),"")</f>
        <v/>
      </c>
      <c r="L34" s="17" t="str">
        <f>IFERROR(IF(MATCH(L$5,Invulblad!$I$28:$W$28,0)&gt;0,IF(L$6="nvt",$F34,IF($F34&gt;=L$6,$F34,0))),"")</f>
        <v/>
      </c>
      <c r="M34" s="53" t="str">
        <f>IFERROR(IF(MATCH(M$5,Invulblad!$I$28:$W$28,0)&gt;0,IF(M$6="nvt",$F34,IF($F34&gt;=M$6,$F34,0))),"")</f>
        <v/>
      </c>
      <c r="N34" s="23" t="str">
        <f>IFERROR(IF(MATCH(N$5,Invulblad!$I$28:$W$28,0)&gt;0,IF(N$6="nvt",$F34,IF($F34&gt;=N$6,$F34,0))),"")</f>
        <v/>
      </c>
      <c r="O34" s="17" t="str">
        <f>IFERROR(IF(MATCH(O$5,Invulblad!$I$28:$W$28,0)&gt;0,IF(O$6="nvt",$F34,IF($F34&gt;=O$6,$F34,0))),"")</f>
        <v/>
      </c>
      <c r="P34" s="65" t="str">
        <f>IFERROR(IF(MATCH(P$5,Invulblad!$I$28:$W$28,0)&gt;0,IF(P$6="nvt",$F34,IF($F34&gt;=P$6,$F34,0))),"")</f>
        <v/>
      </c>
      <c r="Q34" s="23" t="str">
        <f>IFERROR(IF(MATCH(Q$5,Invulblad!$I$28:$W$28,0)&gt;0,IF(Q$6="nvt",$F34,IF($F34&gt;=Q$6,$F34,0))),"")</f>
        <v/>
      </c>
      <c r="R34" s="17" t="str">
        <f>IFERROR(IF(MATCH(R$5,Invulblad!$I$28:$W$28,0)&gt;0,IF(R$6="nvt",$F34,IF($F34&gt;=R$6,$F34,0))),"")</f>
        <v/>
      </c>
      <c r="S34" s="17" t="str">
        <f>IFERROR(IF(MATCH(S$5,Invulblad!$I$28:$W$28,0)&gt;0,IF(S$6="nvt",$F34,IF($F34&gt;=S$6,$F34,0))),"")</f>
        <v/>
      </c>
      <c r="T34" s="17" t="str">
        <f>IFERROR(IF(MATCH(T$5,Invulblad!$I$28:$W$28,0)&gt;0,IF(T$6="nvt",$F34,IF($F34&gt;=T$6,$F34,0))),"")</f>
        <v/>
      </c>
      <c r="U34" s="17" t="str">
        <f>IFERROR(IF(MATCH(U$5,Invulblad!$I$28:$W$28,0)&gt;0,IF(U$6="nvt",$F34,IF($F34&gt;=U$6,$F34,0))),"")</f>
        <v/>
      </c>
      <c r="V34" s="17" t="str">
        <f>IFERROR(IF(MATCH(V$5,Invulblad!$I$28:$W$28,0)&gt;0,IF(V$6="nvt",$F34,IF($F34&gt;=V$6,$F34,0))),"")</f>
        <v/>
      </c>
      <c r="W34" s="17" t="str">
        <f>IFERROR(IF(MATCH(W$5,Invulblad!$I$28:$W$28,0)&gt;0,IF(W$6="nvt",$F34,IF($F34&gt;=W$6,$F34,0))),"")</f>
        <v/>
      </c>
      <c r="X34" s="17" t="str">
        <f>IFERROR(IF(MATCH(X$5,Invulblad!$I$28:$W$28,0)&gt;0,IF(X$6="nvt",$F34,IF($F34&gt;=X$6,$F34,0))),"")</f>
        <v/>
      </c>
      <c r="Y34" s="17" t="str">
        <f>IFERROR(IF(MATCH(Y$5,Invulblad!$I$28:$W$28,0)&gt;0,IF(Y$6="nvt",$F34,IF($F34&gt;=Y$6,$F34,0))),"")</f>
        <v/>
      </c>
      <c r="Z34" s="17" t="str">
        <f>IFERROR(IF(MATCH(Z$5,Invulblad!$I$28:$W$28,0)&gt;0,IF(Z$6="nvt",$F34,IF($F34&gt;=Z$6,$F34,0))),"")</f>
        <v/>
      </c>
      <c r="AA34" s="17" t="str">
        <f>IFERROR(IF(MATCH(AA$5,Invulblad!$I$28:$W$28,0)&gt;0,IF(AA$6="nvt",$F34,IF($F34&gt;=AA$6,$F34,0))),"")</f>
        <v/>
      </c>
      <c r="AB34" s="17" t="str">
        <f>IFERROR(IF(MATCH(AB$5,Invulblad!$I$28:$W$28,0)&gt;0,IF(AB$6="nvt",$F34,IF($F34&gt;=AB$6,$F34,0))),"")</f>
        <v/>
      </c>
      <c r="AC34" s="17" t="str">
        <f>IFERROR(IF(MATCH(AC$5,Invulblad!$I$28:$W$28,0)&gt;0,IF(AC$6="nvt",$F34,IF($F34&gt;=AC$6,$F34,0))),"")</f>
        <v/>
      </c>
      <c r="AD34" s="65" t="str">
        <f>IFERROR(IF(MATCH(AD$5,Invulblad!$I$28:$W$28,0)&gt;0,IF(AD$6="nvt",$F34,IF($F34&gt;=AD$6,$F34,0))),"")</f>
        <v/>
      </c>
      <c r="AE34" s="17" t="str">
        <f>IFERROR(IF(MATCH(AE$5,Invulblad!$I$28:$W$28,0)&gt;0,IF(AE$6="nvt",$F34,IF($F34&gt;=AE$6,$F34,0))),"")</f>
        <v/>
      </c>
      <c r="AF34" s="17" t="str">
        <f>IFERROR(IF(MATCH(AF$5,Invulblad!$I$28:$W$28,0)&gt;0,IF(AF$6="nvt",$F34,IF($F34&gt;=AF$6,$F34,0))),"")</f>
        <v/>
      </c>
      <c r="AG34" s="17" t="str">
        <f>IFERROR(IF(MATCH(AG$5,Invulblad!$I$28:$W$28,0)&gt;0,IF(AG$6="nvt",$F34,IF($F34&gt;=AG$6,$F34,0))),"")</f>
        <v/>
      </c>
      <c r="AH34" s="53" t="str">
        <f>IFERROR(IF(MATCH(AH$5,Invulblad!$I$28:$W$28,0)&gt;0,IF(AH$6="nvt",$F34,IF($F34&gt;=AH$6,$F34,0))),"")</f>
        <v/>
      </c>
      <c r="AI34" s="23" t="str">
        <f>IFERROR(IF(MATCH(AI$5,Invulblad!$I$28:$W$28,0)&gt;0,IF(AI$6="nvt",$F34,IF($F34&gt;=AI$6,$F34,0))),"")</f>
        <v/>
      </c>
      <c r="AJ34" s="17" t="str">
        <f>IFERROR(IF(MATCH(AJ$5,Invulblad!$I$28:$W$28,0)&gt;0,IF(AJ$6="nvt",$F34,IF($F34&gt;=AJ$6,$F34,0))),"")</f>
        <v/>
      </c>
      <c r="AK34" s="17" t="str">
        <f>IFERROR(IF(MATCH(AK$5,Invulblad!$I$28:$W$28,0)&gt;0,IF(AK$6="nvt",$F34,IF($F34&gt;=AK$6,$F34,0))),"")</f>
        <v/>
      </c>
      <c r="AL34" s="17" t="str">
        <f>IFERROR(IF(MATCH(AL$5,Invulblad!$I$28:$W$28,0)&gt;0,IF(AL$6="nvt",$F34,IF($F34&gt;=AL$6,$F34,0))),"")</f>
        <v/>
      </c>
      <c r="AM34" s="17" t="str">
        <f>IFERROR(IF(MATCH(AM$5,Invulblad!$I$28:$W$28,0)&gt;0,IF(AM$6="nvt",$F34,IF($F34&gt;=AM$6,$F34,0))),"")</f>
        <v/>
      </c>
      <c r="AN34" s="65" t="str">
        <f>IFERROR(IF(MATCH(AN$5,Invulblad!$I$28:$W$28,0)&gt;0,IF(AN$6="nvt",$F34,IF($F34&gt;=AN$6,$F34,0))),"")</f>
        <v/>
      </c>
      <c r="AO34" s="17" t="str">
        <f>IFERROR(IF(MATCH(AO$5,Invulblad!$I$28:$W$28,0)&gt;0,IF(AO$6="nvt",$F34,IF($F34&gt;=AO$6,$F34,0))),"")</f>
        <v/>
      </c>
      <c r="AP34" s="17" t="str">
        <f>IFERROR(IF(MATCH(AP$5,Invulblad!$I$28:$W$28,0)&gt;0,IF(AP$6="nvt",$F34,IF($F34&gt;=AP$6,$F34,0))),"")</f>
        <v/>
      </c>
      <c r="AQ34" s="17" t="str">
        <f>IFERROR(IF(MATCH(AQ$5,Invulblad!$I$28:$W$28,0)&gt;0,IF(AQ$6="nvt",$F34,IF($F34&gt;=AQ$6,$F34,0))),"")</f>
        <v/>
      </c>
      <c r="AR34" s="17" t="str">
        <f>IFERROR(IF(MATCH(AR$5,Invulblad!$I$28:$W$28,0)&gt;0,IF(AR$6="nvt",$F34,IF($F34&gt;=AR$6,$F34,0))),"")</f>
        <v/>
      </c>
      <c r="AS34" s="17" t="str">
        <f>IFERROR(IF(MATCH(AS$5,Invulblad!$I$28:$W$28,0)&gt;0,IF(AS$6="nvt",$F34,IF($F34&gt;=AS$6,$F34,0))),"")</f>
        <v/>
      </c>
      <c r="AT34" s="17" t="str">
        <f>IFERROR(IF(MATCH(AT$5,Invulblad!$I$28:$W$28,0)&gt;0,IF(AT$6="nvt",$F34,IF($F34&gt;=AT$6,$F34,0))),"")</f>
        <v/>
      </c>
      <c r="AU34" s="17" t="str">
        <f>IFERROR(IF(MATCH(AU$5,Invulblad!$I$28:$W$28,0)&gt;0,IF(AU$6="nvt",$F34,IF($F34&gt;=AU$6,$F34,0))),"")</f>
        <v/>
      </c>
      <c r="AV34" s="17" t="str">
        <f>IFERROR(IF(MATCH(AV$5,Invulblad!$I$28:$W$28,0)&gt;0,IF(AV$6="nvt",$F34,IF($F34&gt;=AV$6,$F34,0))),"")</f>
        <v/>
      </c>
      <c r="AW34" s="17" t="str">
        <f>IFERROR(IF(MATCH(AW$5,Invulblad!$I$28:$W$28,0)&gt;0,IF(AW$6="nvt",$F34,IF($F34&gt;=AW$6,$F34,0))),"")</f>
        <v/>
      </c>
      <c r="AX34" s="17" t="str">
        <f>IFERROR(IF(MATCH(AX$5,Invulblad!$I$28:$W$28,0)&gt;0,IF(AX$6="nvt",$F34,IF($F34&gt;=AX$6,$F34,0))),"")</f>
        <v/>
      </c>
      <c r="AY34" s="17" t="str">
        <f>IFERROR(IF(MATCH(AY$5,Invulblad!$I$28:$W$28,0)&gt;0,IF(AY$6="nvt",$F34,IF($F34&gt;=AY$6,$F34,0))),"")</f>
        <v/>
      </c>
      <c r="AZ34" s="53" t="str">
        <f>IFERROR(IF(MATCH(AZ$5,Invulblad!$I$28:$W$28,0)&gt;0,IF(AZ$6="nvt",$F34,IF($F34&gt;=AZ$6,$F34,0))),"")</f>
        <v/>
      </c>
      <c r="BA34" s="23" t="str">
        <f>IFERROR(IF(MATCH(BA$5,Invulblad!$I$28:$W$28,0)&gt;0,IF(BA$6="nvt",$F34,IF($F34&gt;=BA$6,$F34,0))),"")</f>
        <v/>
      </c>
      <c r="BB34" s="65" t="str">
        <f>IFERROR(IF(MATCH(BB$5,Invulblad!$I$28:$W$28,0)&gt;0,IF(BB$6="nvt",$F34,IF($F34&gt;=BB$6,$F34,0))),"")</f>
        <v/>
      </c>
      <c r="BC34" s="45" t="str">
        <f>IFERROR(IF(MATCH(BC$5,Invulblad!$I$28:$W$28,0)&gt;0,IF(BC$6="nvt",$F34,IF($F34&gt;=BC$6,$F34,0))),"")</f>
        <v/>
      </c>
      <c r="BD34" s="45" t="str">
        <f>IFERROR(IF(MATCH(BD$5,Invulblad!$I$28:$W$28,0)&gt;0,IF(BD$6="nvt",$F34,IF($F34&gt;=BD$6,$F34,0))),"")</f>
        <v/>
      </c>
      <c r="BE34" s="17" t="str">
        <f>IFERROR(IF(MATCH(BE$5,Invulblad!$I$28:$W$28,0)&gt;0,IF(BE$6="nvt",$F34,IF($F34&gt;=BE$6,$F34,0))),"")</f>
        <v/>
      </c>
      <c r="BF34" s="53" t="str">
        <f>IFERROR(IF(MATCH(BF$5,Invulblad!$I$28:$W$28,0)&gt;0,IF(BF$6="nvt",$F34,IF($F34&gt;=BF$6,$F34,0))),"")</f>
        <v/>
      </c>
      <c r="BG34" s="23" t="str">
        <f>IFERROR(IF(MATCH(BG$5,Invulblad!$I$28:$W$28,0)&gt;0,IF(BG$6="nvt",$F34,IF($F34&gt;=BG$6,$F34,0))),"")</f>
        <v/>
      </c>
      <c r="BH34" s="65" t="str">
        <f>IFERROR(IF(MATCH(BH$5,Invulblad!$I$28:$W$28,0)&gt;0,IF(BH$6="nvt",$F34,IF($F34&gt;=BH$6,$F34,0))),"")</f>
        <v/>
      </c>
      <c r="BI34" s="17" t="str">
        <f>IFERROR(IF(MATCH(BI$5,Invulblad!$I$28:$W$28,0)&gt;0,IF(BI$6="nvt",$F34,IF($F34&gt;=BI$6,$F34,0))),"")</f>
        <v/>
      </c>
      <c r="BJ34" s="17" t="str">
        <f>IFERROR(IF(MATCH(BJ$5,Invulblad!$I$28:$W$28,0)&gt;0,IF(BJ$6="nvt",$F34,IF($F34&gt;=BJ$6,$F34,0))),"")</f>
        <v/>
      </c>
      <c r="BK34" s="53" t="str">
        <f>IFERROR(IF(MATCH(BK$5,Invulblad!$I$28:$W$28,0)&gt;0,IF(BK$6="nvt",$F34,IF($F34&gt;=BK$6,$F34,0))),"")</f>
        <v/>
      </c>
      <c r="BL34" s="23" t="str">
        <f>IFERROR(IF(MATCH(BL$5,Invulblad!$I$28:$W$28,0)&gt;0,IF(BL$6="nvt",$F34,IF($F34&gt;=BL$6,$F34,0))),"")</f>
        <v/>
      </c>
      <c r="BM34" s="53" t="str">
        <f>IFERROR(IF(MATCH(BM$5,Invulblad!$I$28:$W$28,0)&gt;0,IF(BM$6="nvt",$F34,IF($F34&gt;=BM$6,$F34,0))),"")</f>
        <v/>
      </c>
      <c r="BN34" s="24" t="str">
        <f>IFERROR(IF(MATCH(BN$5,Invulblad!$I$28:$W$28,0)&gt;0,IF(BN$6="nvt",$F34,IF($F34&gt;=BN$6,$F34,0))),"")</f>
        <v/>
      </c>
      <c r="BO34" s="3" t="str">
        <f>IFERROR(IF(MATCH(BO$5,Invulblad!$I$28:$W$28,0)&gt;0,IF(BO$6="nvt",$F34,IF($F34&gt;=BO$6,$F34,0))),"")</f>
        <v/>
      </c>
      <c r="BP34" s="3" t="str">
        <f>IFERROR(IF(MATCH(BP$5,Invulblad!$I$28:$W$28,0)&gt;0,IF(BP$6="nvt",$F34,IF($F34&gt;=BP$6,$F34,0))),"")</f>
        <v/>
      </c>
      <c r="BQ34" s="3" t="str">
        <f>IFERROR(IF(MATCH(BQ$5,Invulblad!$I$28:$W$28,0)&gt;0,IF(BQ$6="nvt",$F34,IF($F34&gt;=BQ$6,$F34,0))),"")</f>
        <v/>
      </c>
      <c r="BR34" s="3" t="str">
        <f>IFERROR(IF(MATCH(BR$5,Invulblad!$I$28:$W$28,0)&gt;0,IF(BR$6="nvt",$F34,IF($F34&gt;=BR$6,$F34,0))),"")</f>
        <v/>
      </c>
      <c r="BS34" s="25" t="str">
        <f>IFERROR(IF(MATCH(BS$5,Invulblad!$I$28:$W$28,0)&gt;0,IF(BS$6="nvt",$F34,IF($F34&gt;=BS$6,$F34,0))),"")</f>
        <v/>
      </c>
      <c r="BT34" s="17" t="str">
        <f>IFERROR(IF(MATCH(BT$5,Invulblad!$I$28:$W$28,0)&gt;0,IF(BT$6="nvt",$F34,IF($F34&gt;=BT$6,$F34,0))),"")</f>
        <v/>
      </c>
      <c r="BU34" s="17" t="str">
        <f>IFERROR(IF(MATCH(BU$5,Invulblad!$I$28:$W$28,0)&gt;0,IF(BU$6="nvt",$F34,IF($F34&gt;=BU$6,$F34,0))),"")</f>
        <v/>
      </c>
      <c r="BV34" s="17" t="str">
        <f>IFERROR(IF(MATCH(BV$5,Invulblad!$I$28:$W$28,0)&gt;0,IF(BV$6="nvt",$F34,IF($F34&gt;=BV$6,$F34,0))),"")</f>
        <v/>
      </c>
      <c r="BW34" s="65" t="str">
        <f>IFERROR(IF(MATCH(BW$5,Invulblad!$I$28:$W$28,0)&gt;0,IF(BW$6="nvt",$F34,IF($F34&gt;=BW$6,$F34,0))),"")</f>
        <v/>
      </c>
    </row>
    <row r="35" spans="1:75" x14ac:dyDescent="0.2">
      <c r="A35" s="2"/>
      <c r="B35" s="24">
        <f>Invulblad!B29</f>
        <v>25</v>
      </c>
      <c r="C35" s="3">
        <f>Invulblad!C29</f>
        <v>0</v>
      </c>
      <c r="D35" s="3">
        <f>Invulblad!D29</f>
        <v>0</v>
      </c>
      <c r="E35" s="3">
        <f>Invulblad!G29</f>
        <v>0</v>
      </c>
      <c r="F35" s="25">
        <f>Invulblad!H29</f>
        <v>0</v>
      </c>
      <c r="G35" s="23" t="str">
        <f>IFERROR(IF(MATCH(G$5,Invulblad!$I$29:$W$29,0)&gt;0,IF(G$6="nvt",$F35,IF($F35&gt;=G$6,$F35,0))),"")</f>
        <v/>
      </c>
      <c r="H35" s="17" t="str">
        <f>IFERROR(IF(MATCH(H$5,Invulblad!$I$29:$W$29,0)&gt;0,IF(H$6="nvt",$F35,IF($F35&gt;=H$6,$F35,0))),"")</f>
        <v/>
      </c>
      <c r="I35" s="17" t="str">
        <f>IFERROR(IF(MATCH(I$5,Invulblad!$I$29:$W$29,0)&gt;0,IF(I$6="nvt",$F35,IF($F35&gt;=I$6,$F35,0))),"")</f>
        <v/>
      </c>
      <c r="J35" s="17" t="str">
        <f>IFERROR(IF(MATCH(J$5,Invulblad!$I$29:$W$29,0)&gt;0,IF(J$6="nvt",$F35,IF($F35&gt;=J$6,$F35,0))),"")</f>
        <v/>
      </c>
      <c r="K35" s="17" t="str">
        <f>IFERROR(IF(MATCH(K$5,Invulblad!$I$29:$W$29,0)&gt;0,IF(K$6="nvt",$F35,IF($F35&gt;=K$6,$F35,0))),"")</f>
        <v/>
      </c>
      <c r="L35" s="17" t="str">
        <f>IFERROR(IF(MATCH(L$5,Invulblad!$I$29:$W$29,0)&gt;0,IF(L$6="nvt",$F35,IF($F35&gt;=L$6,$F35,0))),"")</f>
        <v/>
      </c>
      <c r="M35" s="53" t="str">
        <f>IFERROR(IF(MATCH(M$5,Invulblad!$I$29:$W$29,0)&gt;0,IF(M$6="nvt",$F35,IF($F35&gt;=M$6,$F35,0))),"")</f>
        <v/>
      </c>
      <c r="N35" s="23" t="str">
        <f>IFERROR(IF(MATCH(N$5,Invulblad!$I$29:$W$29,0)&gt;0,IF(N$6="nvt",$F35,IF($F35&gt;=N$6,$F35,0))),"")</f>
        <v/>
      </c>
      <c r="O35" s="17" t="str">
        <f>IFERROR(IF(MATCH(O$5,Invulblad!$I$29:$W$29,0)&gt;0,IF(O$6="nvt",$F35,IF($F35&gt;=O$6,$F35,0))),"")</f>
        <v/>
      </c>
      <c r="P35" s="65" t="str">
        <f>IFERROR(IF(MATCH(P$5,Invulblad!$I$29:$W$29,0)&gt;0,IF(P$6="nvt",$F35,IF($F35&gt;=P$6,$F35,0))),"")</f>
        <v/>
      </c>
      <c r="Q35" s="23" t="str">
        <f>IFERROR(IF(MATCH(Q$5,Invulblad!$I$29:$W$29,0)&gt;0,IF(Q$6="nvt",$F35,IF($F35&gt;=Q$6,$F35,0))),"")</f>
        <v/>
      </c>
      <c r="R35" s="17" t="str">
        <f>IFERROR(IF(MATCH(R$5,Invulblad!$I$29:$W$29,0)&gt;0,IF(R$6="nvt",$F35,IF($F35&gt;=R$6,$F35,0))),"")</f>
        <v/>
      </c>
      <c r="S35" s="17" t="str">
        <f>IFERROR(IF(MATCH(S$5,Invulblad!$I$29:$W$29,0)&gt;0,IF(S$6="nvt",$F35,IF($F35&gt;=S$6,$F35,0))),"")</f>
        <v/>
      </c>
      <c r="T35" s="17" t="str">
        <f>IFERROR(IF(MATCH(T$5,Invulblad!$I$29:$W$29,0)&gt;0,IF(T$6="nvt",$F35,IF($F35&gt;=T$6,$F35,0))),"")</f>
        <v/>
      </c>
      <c r="U35" s="17" t="str">
        <f>IFERROR(IF(MATCH(U$5,Invulblad!$I$29:$W$29,0)&gt;0,IF(U$6="nvt",$F35,IF($F35&gt;=U$6,$F35,0))),"")</f>
        <v/>
      </c>
      <c r="V35" s="17" t="str">
        <f>IFERROR(IF(MATCH(V$5,Invulblad!$I$29:$W$29,0)&gt;0,IF(V$6="nvt",$F35,IF($F35&gt;=V$6,$F35,0))),"")</f>
        <v/>
      </c>
      <c r="W35" s="17" t="str">
        <f>IFERROR(IF(MATCH(W$5,Invulblad!$I$29:$W$29,0)&gt;0,IF(W$6="nvt",$F35,IF($F35&gt;=W$6,$F35,0))),"")</f>
        <v/>
      </c>
      <c r="X35" s="17" t="str">
        <f>IFERROR(IF(MATCH(X$5,Invulblad!$I$29:$W$29,0)&gt;0,IF(X$6="nvt",$F35,IF($F35&gt;=X$6,$F35,0))),"")</f>
        <v/>
      </c>
      <c r="Y35" s="17" t="str">
        <f>IFERROR(IF(MATCH(Y$5,Invulblad!$I$29:$W$29,0)&gt;0,IF(Y$6="nvt",$F35,IF($F35&gt;=Y$6,$F35,0))),"")</f>
        <v/>
      </c>
      <c r="Z35" s="17" t="str">
        <f>IFERROR(IF(MATCH(Z$5,Invulblad!$I$29:$W$29,0)&gt;0,IF(Z$6="nvt",$F35,IF($F35&gt;=Z$6,$F35,0))),"")</f>
        <v/>
      </c>
      <c r="AA35" s="17" t="str">
        <f>IFERROR(IF(MATCH(AA$5,Invulblad!$I$29:$W$29,0)&gt;0,IF(AA$6="nvt",$F35,IF($F35&gt;=AA$6,$F35,0))),"")</f>
        <v/>
      </c>
      <c r="AB35" s="17" t="str">
        <f>IFERROR(IF(MATCH(AB$5,Invulblad!$I$29:$W$29,0)&gt;0,IF(AB$6="nvt",$F35,IF($F35&gt;=AB$6,$F35,0))),"")</f>
        <v/>
      </c>
      <c r="AC35" s="17" t="str">
        <f>IFERROR(IF(MATCH(AC$5,Invulblad!$I$29:$W$29,0)&gt;0,IF(AC$6="nvt",$F35,IF($F35&gt;=AC$6,$F35,0))),"")</f>
        <v/>
      </c>
      <c r="AD35" s="65" t="str">
        <f>IFERROR(IF(MATCH(AD$5,Invulblad!$I$29:$W$29,0)&gt;0,IF(AD$6="nvt",$F35,IF($F35&gt;=AD$6,$F35,0))),"")</f>
        <v/>
      </c>
      <c r="AE35" s="17" t="str">
        <f>IFERROR(IF(MATCH(AE$5,Invulblad!$I$29:$W$29,0)&gt;0,IF(AE$6="nvt",$F35,IF($F35&gt;=AE$6,$F35,0))),"")</f>
        <v/>
      </c>
      <c r="AF35" s="17" t="str">
        <f>IFERROR(IF(MATCH(AF$5,Invulblad!$I$29:$W$29,0)&gt;0,IF(AF$6="nvt",$F35,IF($F35&gt;=AF$6,$F35,0))),"")</f>
        <v/>
      </c>
      <c r="AG35" s="17" t="str">
        <f>IFERROR(IF(MATCH(AG$5,Invulblad!$I$29:$W$29,0)&gt;0,IF(AG$6="nvt",$F35,IF($F35&gt;=AG$6,$F35,0))),"")</f>
        <v/>
      </c>
      <c r="AH35" s="53" t="str">
        <f>IFERROR(IF(MATCH(AH$5,Invulblad!$I$29:$W$29,0)&gt;0,IF(AH$6="nvt",$F35,IF($F35&gt;=AH$6,$F35,0))),"")</f>
        <v/>
      </c>
      <c r="AI35" s="23" t="str">
        <f>IFERROR(IF(MATCH(AI$5,Invulblad!$I$29:$W$29,0)&gt;0,IF(AI$6="nvt",$F35,IF($F35&gt;=AI$6,$F35,0))),"")</f>
        <v/>
      </c>
      <c r="AJ35" s="17" t="str">
        <f>IFERROR(IF(MATCH(AJ$5,Invulblad!$I$29:$W$29,0)&gt;0,IF(AJ$6="nvt",$F35,IF($F35&gt;=AJ$6,$F35,0))),"")</f>
        <v/>
      </c>
      <c r="AK35" s="17" t="str">
        <f>IFERROR(IF(MATCH(AK$5,Invulblad!$I$29:$W$29,0)&gt;0,IF(AK$6="nvt",$F35,IF($F35&gt;=AK$6,$F35,0))),"")</f>
        <v/>
      </c>
      <c r="AL35" s="17" t="str">
        <f>IFERROR(IF(MATCH(AL$5,Invulblad!$I$29:$W$29,0)&gt;0,IF(AL$6="nvt",$F35,IF($F35&gt;=AL$6,$F35,0))),"")</f>
        <v/>
      </c>
      <c r="AM35" s="17" t="str">
        <f>IFERROR(IF(MATCH(AM$5,Invulblad!$I$29:$W$29,0)&gt;0,IF(AM$6="nvt",$F35,IF($F35&gt;=AM$6,$F35,0))),"")</f>
        <v/>
      </c>
      <c r="AN35" s="65" t="str">
        <f>IFERROR(IF(MATCH(AN$5,Invulblad!$I$29:$W$29,0)&gt;0,IF(AN$6="nvt",$F35,IF($F35&gt;=AN$6,$F35,0))),"")</f>
        <v/>
      </c>
      <c r="AO35" s="17" t="str">
        <f>IFERROR(IF(MATCH(AO$5,Invulblad!$I$29:$W$29,0)&gt;0,IF(AO$6="nvt",$F35,IF($F35&gt;=AO$6,$F35,0))),"")</f>
        <v/>
      </c>
      <c r="AP35" s="17" t="str">
        <f>IFERROR(IF(MATCH(AP$5,Invulblad!$I$29:$W$29,0)&gt;0,IF(AP$6="nvt",$F35,IF($F35&gt;=AP$6,$F35,0))),"")</f>
        <v/>
      </c>
      <c r="AQ35" s="17" t="str">
        <f>IFERROR(IF(MATCH(AQ$5,Invulblad!$I$29:$W$29,0)&gt;0,IF(AQ$6="nvt",$F35,IF($F35&gt;=AQ$6,$F35,0))),"")</f>
        <v/>
      </c>
      <c r="AR35" s="17" t="str">
        <f>IFERROR(IF(MATCH(AR$5,Invulblad!$I$29:$W$29,0)&gt;0,IF(AR$6="nvt",$F35,IF($F35&gt;=AR$6,$F35,0))),"")</f>
        <v/>
      </c>
      <c r="AS35" s="17" t="str">
        <f>IFERROR(IF(MATCH(AS$5,Invulblad!$I$29:$W$29,0)&gt;0,IF(AS$6="nvt",$F35,IF($F35&gt;=AS$6,$F35,0))),"")</f>
        <v/>
      </c>
      <c r="AT35" s="17" t="str">
        <f>IFERROR(IF(MATCH(AT$5,Invulblad!$I$29:$W$29,0)&gt;0,IF(AT$6="nvt",$F35,IF($F35&gt;=AT$6,$F35,0))),"")</f>
        <v/>
      </c>
      <c r="AU35" s="17" t="str">
        <f>IFERROR(IF(MATCH(AU$5,Invulblad!$I$29:$W$29,0)&gt;0,IF(AU$6="nvt",$F35,IF($F35&gt;=AU$6,$F35,0))),"")</f>
        <v/>
      </c>
      <c r="AV35" s="17" t="str">
        <f>IFERROR(IF(MATCH(AV$5,Invulblad!$I$29:$W$29,0)&gt;0,IF(AV$6="nvt",$F35,IF($F35&gt;=AV$6,$F35,0))),"")</f>
        <v/>
      </c>
      <c r="AW35" s="17" t="str">
        <f>IFERROR(IF(MATCH(AW$5,Invulblad!$I$29:$W$29,0)&gt;0,IF(AW$6="nvt",$F35,IF($F35&gt;=AW$6,$F35,0))),"")</f>
        <v/>
      </c>
      <c r="AX35" s="17" t="str">
        <f>IFERROR(IF(MATCH(AX$5,Invulblad!$I$29:$W$29,0)&gt;0,IF(AX$6="nvt",$F35,IF($F35&gt;=AX$6,$F35,0))),"")</f>
        <v/>
      </c>
      <c r="AY35" s="17" t="str">
        <f>IFERROR(IF(MATCH(AY$5,Invulblad!$I$29:$W$29,0)&gt;0,IF(AY$6="nvt",$F35,IF($F35&gt;=AY$6,$F35,0))),"")</f>
        <v/>
      </c>
      <c r="AZ35" s="53" t="str">
        <f>IFERROR(IF(MATCH(AZ$5,Invulblad!$I$29:$W$29,0)&gt;0,IF(AZ$6="nvt",$F35,IF($F35&gt;=AZ$6,$F35,0))),"")</f>
        <v/>
      </c>
      <c r="BA35" s="23" t="str">
        <f>IFERROR(IF(MATCH(BA$5,Invulblad!$I$29:$W$29,0)&gt;0,IF(BA$6="nvt",$F35,IF($F35&gt;=BA$6,$F35,0))),"")</f>
        <v/>
      </c>
      <c r="BB35" s="65" t="str">
        <f>IFERROR(IF(MATCH(BB$5,Invulblad!$I$29:$W$29,0)&gt;0,IF(BB$6="nvt",$F35,IF($F35&gt;=BB$6,$F35,0))),"")</f>
        <v/>
      </c>
      <c r="BC35" s="45" t="str">
        <f>IFERROR(IF(MATCH(BC$5,Invulblad!$I$29:$W$29,0)&gt;0,IF(BC$6="nvt",$F35,IF($F35&gt;=BC$6,$F35,0))),"")</f>
        <v/>
      </c>
      <c r="BD35" s="45" t="str">
        <f>IFERROR(IF(MATCH(BD$5,Invulblad!$I$29:$W$29,0)&gt;0,IF(BD$6="nvt",$F35,IF($F35&gt;=BD$6,$F35,0))),"")</f>
        <v/>
      </c>
      <c r="BE35" s="17" t="str">
        <f>IFERROR(IF(MATCH(BE$5,Invulblad!$I$29:$W$29,0)&gt;0,IF(BE$6="nvt",$F35,IF($F35&gt;=BE$6,$F35,0))),"")</f>
        <v/>
      </c>
      <c r="BF35" s="53" t="str">
        <f>IFERROR(IF(MATCH(BF$5,Invulblad!$I$29:$W$29,0)&gt;0,IF(BF$6="nvt",$F35,IF($F35&gt;=BF$6,$F35,0))),"")</f>
        <v/>
      </c>
      <c r="BG35" s="23" t="str">
        <f>IFERROR(IF(MATCH(BG$5,Invulblad!$I$29:$W$29,0)&gt;0,IF(BG$6="nvt",$F35,IF($F35&gt;=BG$6,$F35,0))),"")</f>
        <v/>
      </c>
      <c r="BH35" s="65" t="str">
        <f>IFERROR(IF(MATCH(BH$5,Invulblad!$I$29:$W$29,0)&gt;0,IF(BH$6="nvt",$F35,IF($F35&gt;=BH$6,$F35,0))),"")</f>
        <v/>
      </c>
      <c r="BI35" s="17" t="str">
        <f>IFERROR(IF(MATCH(BI$5,Invulblad!$I$29:$W$29,0)&gt;0,IF(BI$6="nvt",$F35,IF($F35&gt;=BI$6,$F35,0))),"")</f>
        <v/>
      </c>
      <c r="BJ35" s="17" t="str">
        <f>IFERROR(IF(MATCH(BJ$5,Invulblad!$I$29:$W$29,0)&gt;0,IF(BJ$6="nvt",$F35,IF($F35&gt;=BJ$6,$F35,0))),"")</f>
        <v/>
      </c>
      <c r="BK35" s="53" t="str">
        <f>IFERROR(IF(MATCH(BK$5,Invulblad!$I$29:$W$29,0)&gt;0,IF(BK$6="nvt",$F35,IF($F35&gt;=BK$6,$F35,0))),"")</f>
        <v/>
      </c>
      <c r="BL35" s="23" t="str">
        <f>IFERROR(IF(MATCH(BL$5,Invulblad!$I$29:$W$29,0)&gt;0,IF(BL$6="nvt",$F35,IF($F35&gt;=BL$6,$F35,0))),"")</f>
        <v/>
      </c>
      <c r="BM35" s="53" t="str">
        <f>IFERROR(IF(MATCH(BM$5,Invulblad!$I$29:$W$29,0)&gt;0,IF(BM$6="nvt",$F35,IF($F35&gt;=BM$6,$F35,0))),"")</f>
        <v/>
      </c>
      <c r="BN35" s="24" t="str">
        <f>IFERROR(IF(MATCH(BN$5,Invulblad!$I$29:$W$29,0)&gt;0,IF(BN$6="nvt",$F35,IF($F35&gt;=BN$6,$F35,0))),"")</f>
        <v/>
      </c>
      <c r="BO35" s="3" t="str">
        <f>IFERROR(IF(MATCH(BO$5,Invulblad!$I$29:$W$29,0)&gt;0,IF(BO$6="nvt",$F35,IF($F35&gt;=BO$6,$F35,0))),"")</f>
        <v/>
      </c>
      <c r="BP35" s="3" t="str">
        <f>IFERROR(IF(MATCH(BP$5,Invulblad!$I$29:$W$29,0)&gt;0,IF(BP$6="nvt",$F35,IF($F35&gt;=BP$6,$F35,0))),"")</f>
        <v/>
      </c>
      <c r="BQ35" s="3" t="str">
        <f>IFERROR(IF(MATCH(BQ$5,Invulblad!$I$29:$W$29,0)&gt;0,IF(BQ$6="nvt",$F35,IF($F35&gt;=BQ$6,$F35,0))),"")</f>
        <v/>
      </c>
      <c r="BR35" s="3" t="str">
        <f>IFERROR(IF(MATCH(BR$5,Invulblad!$I$29:$W$29,0)&gt;0,IF(BR$6="nvt",$F35,IF($F35&gt;=BR$6,$F35,0))),"")</f>
        <v/>
      </c>
      <c r="BS35" s="25" t="str">
        <f>IFERROR(IF(MATCH(BS$5,Invulblad!$I$29:$W$29,0)&gt;0,IF(BS$6="nvt",$F35,IF($F35&gt;=BS$6,$F35,0))),"")</f>
        <v/>
      </c>
      <c r="BT35" s="17" t="str">
        <f>IFERROR(IF(MATCH(BT$5,Invulblad!$I$29:$W$29,0)&gt;0,IF(BT$6="nvt",$F35,IF($F35&gt;=BT$6,$F35,0))),"")</f>
        <v/>
      </c>
      <c r="BU35" s="17" t="str">
        <f>IFERROR(IF(MATCH(BU$5,Invulblad!$I$29:$W$29,0)&gt;0,IF(BU$6="nvt",$F35,IF($F35&gt;=BU$6,$F35,0))),"")</f>
        <v/>
      </c>
      <c r="BV35" s="17" t="str">
        <f>IFERROR(IF(MATCH(BV$5,Invulblad!$I$29:$W$29,0)&gt;0,IF(BV$6="nvt",$F35,IF($F35&gt;=BV$6,$F35,0))),"")</f>
        <v/>
      </c>
      <c r="BW35" s="65" t="str">
        <f>IFERROR(IF(MATCH(BW$5,Invulblad!$I$29:$W$29,0)&gt;0,IF(BW$6="nvt",$F35,IF($F35&gt;=BW$6,$F35,0))),"")</f>
        <v/>
      </c>
    </row>
    <row r="36" spans="1:75" x14ac:dyDescent="0.2">
      <c r="A36" s="2"/>
      <c r="B36" s="24">
        <f>Invulblad!B30</f>
        <v>26</v>
      </c>
      <c r="C36" s="3">
        <f>Invulblad!C30</f>
        <v>0</v>
      </c>
      <c r="D36" s="3">
        <f>Invulblad!D30</f>
        <v>0</v>
      </c>
      <c r="E36" s="3">
        <f>Invulblad!G30</f>
        <v>0</v>
      </c>
      <c r="F36" s="25">
        <f>Invulblad!H30</f>
        <v>0</v>
      </c>
      <c r="G36" s="23" t="str">
        <f>IFERROR(IF(MATCH(G$5,Invulblad!$I$30:$W$30,0)&gt;0,IF(G$6="nvt",$F36,IF($F36&gt;=G$6,$F36,0))),"")</f>
        <v/>
      </c>
      <c r="H36" s="17" t="str">
        <f>IFERROR(IF(MATCH(H$5,Invulblad!$I$30:$W$30,0)&gt;0,IF(H$6="nvt",$F36,IF($F36&gt;=H$6,$F36,0))),"")</f>
        <v/>
      </c>
      <c r="I36" s="17" t="str">
        <f>IFERROR(IF(MATCH(I$5,Invulblad!$I$30:$W$30,0)&gt;0,IF(I$6="nvt",$F36,IF($F36&gt;=I$6,$F36,0))),"")</f>
        <v/>
      </c>
      <c r="J36" s="17" t="str">
        <f>IFERROR(IF(MATCH(J$5,Invulblad!$I$30:$W$30,0)&gt;0,IF(J$6="nvt",$F36,IF($F36&gt;=J$6,$F36,0))),"")</f>
        <v/>
      </c>
      <c r="K36" s="17" t="str">
        <f>IFERROR(IF(MATCH(K$5,Invulblad!$I$30:$W$30,0)&gt;0,IF(K$6="nvt",$F36,IF($F36&gt;=K$6,$F36,0))),"")</f>
        <v/>
      </c>
      <c r="L36" s="17" t="str">
        <f>IFERROR(IF(MATCH(L$5,Invulblad!$I$30:$W$30,0)&gt;0,IF(L$6="nvt",$F36,IF($F36&gt;=L$6,$F36,0))),"")</f>
        <v/>
      </c>
      <c r="M36" s="53" t="str">
        <f>IFERROR(IF(MATCH(M$5,Invulblad!$I$30:$W$30,0)&gt;0,IF(M$6="nvt",$F36,IF($F36&gt;=M$6,$F36,0))),"")</f>
        <v/>
      </c>
      <c r="N36" s="23" t="str">
        <f>IFERROR(IF(MATCH(N$5,Invulblad!$I$30:$W$30,0)&gt;0,IF(N$6="nvt",$F36,IF($F36&gt;=N$6,$F36,0))),"")</f>
        <v/>
      </c>
      <c r="O36" s="17" t="str">
        <f>IFERROR(IF(MATCH(O$5,Invulblad!$I$30:$W$30,0)&gt;0,IF(O$6="nvt",$F36,IF($F36&gt;=O$6,$F36,0))),"")</f>
        <v/>
      </c>
      <c r="P36" s="65" t="str">
        <f>IFERROR(IF(MATCH(P$5,Invulblad!$I$30:$W$30,0)&gt;0,IF(P$6="nvt",$F36,IF($F36&gt;=P$6,$F36,0))),"")</f>
        <v/>
      </c>
      <c r="Q36" s="23" t="str">
        <f>IFERROR(IF(MATCH(Q$5,Invulblad!$I$30:$W$30,0)&gt;0,IF(Q$6="nvt",$F36,IF($F36&gt;=Q$6,$F36,0))),"")</f>
        <v/>
      </c>
      <c r="R36" s="17" t="str">
        <f>IFERROR(IF(MATCH(R$5,Invulblad!$I$30:$W$30,0)&gt;0,IF(R$6="nvt",$F36,IF($F36&gt;=R$6,$F36,0))),"")</f>
        <v/>
      </c>
      <c r="S36" s="17" t="str">
        <f>IFERROR(IF(MATCH(S$5,Invulblad!$I$30:$W$30,0)&gt;0,IF(S$6="nvt",$F36,IF($F36&gt;=S$6,$F36,0))),"")</f>
        <v/>
      </c>
      <c r="T36" s="17" t="str">
        <f>IFERROR(IF(MATCH(T$5,Invulblad!$I$30:$W$30,0)&gt;0,IF(T$6="nvt",$F36,IF($F36&gt;=T$6,$F36,0))),"")</f>
        <v/>
      </c>
      <c r="U36" s="17" t="str">
        <f>IFERROR(IF(MATCH(U$5,Invulblad!$I$30:$W$30,0)&gt;0,IF(U$6="nvt",$F36,IF($F36&gt;=U$6,$F36,0))),"")</f>
        <v/>
      </c>
      <c r="V36" s="17" t="str">
        <f>IFERROR(IF(MATCH(V$5,Invulblad!$I$30:$W$30,0)&gt;0,IF(V$6="nvt",$F36,IF($F36&gt;=V$6,$F36,0))),"")</f>
        <v/>
      </c>
      <c r="W36" s="17" t="str">
        <f>IFERROR(IF(MATCH(W$5,Invulblad!$I$30:$W$30,0)&gt;0,IF(W$6="nvt",$F36,IF($F36&gt;=W$6,$F36,0))),"")</f>
        <v/>
      </c>
      <c r="X36" s="17" t="str">
        <f>IFERROR(IF(MATCH(X$5,Invulblad!$I$30:$W$30,0)&gt;0,IF(X$6="nvt",$F36,IF($F36&gt;=X$6,$F36,0))),"")</f>
        <v/>
      </c>
      <c r="Y36" s="17" t="str">
        <f>IFERROR(IF(MATCH(Y$5,Invulblad!$I$30:$W$30,0)&gt;0,IF(Y$6="nvt",$F36,IF($F36&gt;=Y$6,$F36,0))),"")</f>
        <v/>
      </c>
      <c r="Z36" s="17" t="str">
        <f>IFERROR(IF(MATCH(Z$5,Invulblad!$I$30:$W$30,0)&gt;0,IF(Z$6="nvt",$F36,IF($F36&gt;=Z$6,$F36,0))),"")</f>
        <v/>
      </c>
      <c r="AA36" s="17" t="str">
        <f>IFERROR(IF(MATCH(AA$5,Invulblad!$I$30:$W$30,0)&gt;0,IF(AA$6="nvt",$F36,IF($F36&gt;=AA$6,$F36,0))),"")</f>
        <v/>
      </c>
      <c r="AB36" s="17" t="str">
        <f>IFERROR(IF(MATCH(AB$5,Invulblad!$I$30:$W$30,0)&gt;0,IF(AB$6="nvt",$F36,IF($F36&gt;=AB$6,$F36,0))),"")</f>
        <v/>
      </c>
      <c r="AC36" s="17" t="str">
        <f>IFERROR(IF(MATCH(AC$5,Invulblad!$I$30:$W$30,0)&gt;0,IF(AC$6="nvt",$F36,IF($F36&gt;=AC$6,$F36,0))),"")</f>
        <v/>
      </c>
      <c r="AD36" s="65" t="str">
        <f>IFERROR(IF(MATCH(AD$5,Invulblad!$I$30:$W$30,0)&gt;0,IF(AD$6="nvt",$F36,IF($F36&gt;=AD$6,$F36,0))),"")</f>
        <v/>
      </c>
      <c r="AE36" s="17" t="str">
        <f>IFERROR(IF(MATCH(AE$5,Invulblad!$I$30:$W$30,0)&gt;0,IF(AE$6="nvt",$F36,IF($F36&gt;=AE$6,$F36,0))),"")</f>
        <v/>
      </c>
      <c r="AF36" s="17" t="str">
        <f>IFERROR(IF(MATCH(AF$5,Invulblad!$I$30:$W$30,0)&gt;0,IF(AF$6="nvt",$F36,IF($F36&gt;=AF$6,$F36,0))),"")</f>
        <v/>
      </c>
      <c r="AG36" s="17" t="str">
        <f>IFERROR(IF(MATCH(AG$5,Invulblad!$I$30:$W$30,0)&gt;0,IF(AG$6="nvt",$F36,IF($F36&gt;=AG$6,$F36,0))),"")</f>
        <v/>
      </c>
      <c r="AH36" s="53" t="str">
        <f>IFERROR(IF(MATCH(AH$5,Invulblad!$I$30:$W$30,0)&gt;0,IF(AH$6="nvt",$F36,IF($F36&gt;=AH$6,$F36,0))),"")</f>
        <v/>
      </c>
      <c r="AI36" s="23" t="str">
        <f>IFERROR(IF(MATCH(AI$5,Invulblad!$I$30:$W$30,0)&gt;0,IF(AI$6="nvt",$F36,IF($F36&gt;=AI$6,$F36,0))),"")</f>
        <v/>
      </c>
      <c r="AJ36" s="17" t="str">
        <f>IFERROR(IF(MATCH(AJ$5,Invulblad!$I$30:$W$30,0)&gt;0,IF(AJ$6="nvt",$F36,IF($F36&gt;=AJ$6,$F36,0))),"")</f>
        <v/>
      </c>
      <c r="AK36" s="17" t="str">
        <f>IFERROR(IF(MATCH(AK$5,Invulblad!$I$30:$W$30,0)&gt;0,IF(AK$6="nvt",$F36,IF($F36&gt;=AK$6,$F36,0))),"")</f>
        <v/>
      </c>
      <c r="AL36" s="17" t="str">
        <f>IFERROR(IF(MATCH(AL$5,Invulblad!$I$30:$W$30,0)&gt;0,IF(AL$6="nvt",$F36,IF($F36&gt;=AL$6,$F36,0))),"")</f>
        <v/>
      </c>
      <c r="AM36" s="17" t="str">
        <f>IFERROR(IF(MATCH(AM$5,Invulblad!$I$30:$W$30,0)&gt;0,IF(AM$6="nvt",$F36,IF($F36&gt;=AM$6,$F36,0))),"")</f>
        <v/>
      </c>
      <c r="AN36" s="65" t="str">
        <f>IFERROR(IF(MATCH(AN$5,Invulblad!$I$30:$W$30,0)&gt;0,IF(AN$6="nvt",$F36,IF($F36&gt;=AN$6,$F36,0))),"")</f>
        <v/>
      </c>
      <c r="AO36" s="17" t="str">
        <f>IFERROR(IF(MATCH(AO$5,Invulblad!$I$30:$W$30,0)&gt;0,IF(AO$6="nvt",$F36,IF($F36&gt;=AO$6,$F36,0))),"")</f>
        <v/>
      </c>
      <c r="AP36" s="17" t="str">
        <f>IFERROR(IF(MATCH(AP$5,Invulblad!$I$30:$W$30,0)&gt;0,IF(AP$6="nvt",$F36,IF($F36&gt;=AP$6,$F36,0))),"")</f>
        <v/>
      </c>
      <c r="AQ36" s="17" t="str">
        <f>IFERROR(IF(MATCH(AQ$5,Invulblad!$I$30:$W$30,0)&gt;0,IF(AQ$6="nvt",$F36,IF($F36&gt;=AQ$6,$F36,0))),"")</f>
        <v/>
      </c>
      <c r="AR36" s="17" t="str">
        <f>IFERROR(IF(MATCH(AR$5,Invulblad!$I$30:$W$30,0)&gt;0,IF(AR$6="nvt",$F36,IF($F36&gt;=AR$6,$F36,0))),"")</f>
        <v/>
      </c>
      <c r="AS36" s="17" t="str">
        <f>IFERROR(IF(MATCH(AS$5,Invulblad!$I$30:$W$30,0)&gt;0,IF(AS$6="nvt",$F36,IF($F36&gt;=AS$6,$F36,0))),"")</f>
        <v/>
      </c>
      <c r="AT36" s="17" t="str">
        <f>IFERROR(IF(MATCH(AT$5,Invulblad!$I$30:$W$30,0)&gt;0,IF(AT$6="nvt",$F36,IF($F36&gt;=AT$6,$F36,0))),"")</f>
        <v/>
      </c>
      <c r="AU36" s="17" t="str">
        <f>IFERROR(IF(MATCH(AU$5,Invulblad!$I$30:$W$30,0)&gt;0,IF(AU$6="nvt",$F36,IF($F36&gt;=AU$6,$F36,0))),"")</f>
        <v/>
      </c>
      <c r="AV36" s="17" t="str">
        <f>IFERROR(IF(MATCH(AV$5,Invulblad!$I$30:$W$30,0)&gt;0,IF(AV$6="nvt",$F36,IF($F36&gt;=AV$6,$F36,0))),"")</f>
        <v/>
      </c>
      <c r="AW36" s="17" t="str">
        <f>IFERROR(IF(MATCH(AW$5,Invulblad!$I$30:$W$30,0)&gt;0,IF(AW$6="nvt",$F36,IF($F36&gt;=AW$6,$F36,0))),"")</f>
        <v/>
      </c>
      <c r="AX36" s="17" t="str">
        <f>IFERROR(IF(MATCH(AX$5,Invulblad!$I$30:$W$30,0)&gt;0,IF(AX$6="nvt",$F36,IF($F36&gt;=AX$6,$F36,0))),"")</f>
        <v/>
      </c>
      <c r="AY36" s="17" t="str">
        <f>IFERROR(IF(MATCH(AY$5,Invulblad!$I$30:$W$30,0)&gt;0,IF(AY$6="nvt",$F36,IF($F36&gt;=AY$6,$F36,0))),"")</f>
        <v/>
      </c>
      <c r="AZ36" s="53" t="str">
        <f>IFERROR(IF(MATCH(AZ$5,Invulblad!$I$30:$W$30,0)&gt;0,IF(AZ$6="nvt",$F36,IF($F36&gt;=AZ$6,$F36,0))),"")</f>
        <v/>
      </c>
      <c r="BA36" s="23" t="str">
        <f>IFERROR(IF(MATCH(BA$5,Invulblad!$I$30:$W$30,0)&gt;0,IF(BA$6="nvt",$F36,IF($F36&gt;=BA$6,$F36,0))),"")</f>
        <v/>
      </c>
      <c r="BB36" s="65" t="str">
        <f>IFERROR(IF(MATCH(BB$5,Invulblad!$I$30:$W$30,0)&gt;0,IF(BB$6="nvt",$F36,IF($F36&gt;=BB$6,$F36,0))),"")</f>
        <v/>
      </c>
      <c r="BC36" s="45" t="str">
        <f>IFERROR(IF(MATCH(BC$5,Invulblad!$I$30:$W$30,0)&gt;0,IF(BC$6="nvt",$F36,IF($F36&gt;=BC$6,$F36,0))),"")</f>
        <v/>
      </c>
      <c r="BD36" s="45" t="str">
        <f>IFERROR(IF(MATCH(BD$5,Invulblad!$I$30:$W$30,0)&gt;0,IF(BD$6="nvt",$F36,IF($F36&gt;=BD$6,$F36,0))),"")</f>
        <v/>
      </c>
      <c r="BE36" s="17" t="str">
        <f>IFERROR(IF(MATCH(BE$5,Invulblad!$I$30:$W$30,0)&gt;0,IF(BE$6="nvt",$F36,IF($F36&gt;=BE$6,$F36,0))),"")</f>
        <v/>
      </c>
      <c r="BF36" s="53" t="str">
        <f>IFERROR(IF(MATCH(BF$5,Invulblad!$I$30:$W$30,0)&gt;0,IF(BF$6="nvt",$F36,IF($F36&gt;=BF$6,$F36,0))),"")</f>
        <v/>
      </c>
      <c r="BG36" s="23" t="str">
        <f>IFERROR(IF(MATCH(BG$5,Invulblad!$I$30:$W$30,0)&gt;0,IF(BG$6="nvt",$F36,IF($F36&gt;=BG$6,$F36,0))),"")</f>
        <v/>
      </c>
      <c r="BH36" s="65" t="str">
        <f>IFERROR(IF(MATCH(BH$5,Invulblad!$I$30:$W$30,0)&gt;0,IF(BH$6="nvt",$F36,IF($F36&gt;=BH$6,$F36,0))),"")</f>
        <v/>
      </c>
      <c r="BI36" s="17" t="str">
        <f>IFERROR(IF(MATCH(BI$5,Invulblad!$I$30:$W$30,0)&gt;0,IF(BI$6="nvt",$F36,IF($F36&gt;=BI$6,$F36,0))),"")</f>
        <v/>
      </c>
      <c r="BJ36" s="17" t="str">
        <f>IFERROR(IF(MATCH(BJ$5,Invulblad!$I$30:$W$30,0)&gt;0,IF(BJ$6="nvt",$F36,IF($F36&gt;=BJ$6,$F36,0))),"")</f>
        <v/>
      </c>
      <c r="BK36" s="53" t="str">
        <f>IFERROR(IF(MATCH(BK$5,Invulblad!$I$30:$W$30,0)&gt;0,IF(BK$6="nvt",$F36,IF($F36&gt;=BK$6,$F36,0))),"")</f>
        <v/>
      </c>
      <c r="BL36" s="23" t="str">
        <f>IFERROR(IF(MATCH(BL$5,Invulblad!$I$30:$W$30,0)&gt;0,IF(BL$6="nvt",$F36,IF($F36&gt;=BL$6,$F36,0))),"")</f>
        <v/>
      </c>
      <c r="BM36" s="53" t="str">
        <f>IFERROR(IF(MATCH(BM$5,Invulblad!$I$30:$W$30,0)&gt;0,IF(BM$6="nvt",$F36,IF($F36&gt;=BM$6,$F36,0))),"")</f>
        <v/>
      </c>
      <c r="BN36" s="24" t="str">
        <f>IFERROR(IF(MATCH(BN$5,Invulblad!$I$30:$W$30,0)&gt;0,IF(BN$6="nvt",$F36,IF($F36&gt;=BN$6,$F36,0))),"")</f>
        <v/>
      </c>
      <c r="BO36" s="3" t="str">
        <f>IFERROR(IF(MATCH(BO$5,Invulblad!$I$30:$W$30,0)&gt;0,IF(BO$6="nvt",$F36,IF($F36&gt;=BO$6,$F36,0))),"")</f>
        <v/>
      </c>
      <c r="BP36" s="3" t="str">
        <f>IFERROR(IF(MATCH(BP$5,Invulblad!$I$30:$W$30,0)&gt;0,IF(BP$6="nvt",$F36,IF($F36&gt;=BP$6,$F36,0))),"")</f>
        <v/>
      </c>
      <c r="BQ36" s="3" t="str">
        <f>IFERROR(IF(MATCH(BQ$5,Invulblad!$I$30:$W$30,0)&gt;0,IF(BQ$6="nvt",$F36,IF($F36&gt;=BQ$6,$F36,0))),"")</f>
        <v/>
      </c>
      <c r="BR36" s="3" t="str">
        <f>IFERROR(IF(MATCH(BR$5,Invulblad!$I$30:$W$30,0)&gt;0,IF(BR$6="nvt",$F36,IF($F36&gt;=BR$6,$F36,0))),"")</f>
        <v/>
      </c>
      <c r="BS36" s="25" t="str">
        <f>IFERROR(IF(MATCH(BS$5,Invulblad!$I$30:$W$30,0)&gt;0,IF(BS$6="nvt",$F36,IF($F36&gt;=BS$6,$F36,0))),"")</f>
        <v/>
      </c>
      <c r="BT36" s="17" t="str">
        <f>IFERROR(IF(MATCH(BT$5,Invulblad!$I$30:$W$30,0)&gt;0,IF(BT$6="nvt",$F36,IF($F36&gt;=BT$6,$F36,0))),"")</f>
        <v/>
      </c>
      <c r="BU36" s="17" t="str">
        <f>IFERROR(IF(MATCH(BU$5,Invulblad!$I$30:$W$30,0)&gt;0,IF(BU$6="nvt",$F36,IF($F36&gt;=BU$6,$F36,0))),"")</f>
        <v/>
      </c>
      <c r="BV36" s="17" t="str">
        <f>IFERROR(IF(MATCH(BV$5,Invulblad!$I$30:$W$30,0)&gt;0,IF(BV$6="nvt",$F36,IF($F36&gt;=BV$6,$F36,0))),"")</f>
        <v/>
      </c>
      <c r="BW36" s="65" t="str">
        <f>IFERROR(IF(MATCH(BW$5,Invulblad!$I$30:$W$30,0)&gt;0,IF(BW$6="nvt",$F36,IF($F36&gt;=BW$6,$F36,0))),"")</f>
        <v/>
      </c>
    </row>
    <row r="37" spans="1:75" x14ac:dyDescent="0.2">
      <c r="A37" s="2"/>
      <c r="B37" s="24">
        <f>Invulblad!B31</f>
        <v>27</v>
      </c>
      <c r="C37" s="3">
        <f>Invulblad!C31</f>
        <v>0</v>
      </c>
      <c r="D37" s="3">
        <f>Invulblad!D31</f>
        <v>0</v>
      </c>
      <c r="E37" s="3">
        <f>Invulblad!G31</f>
        <v>0</v>
      </c>
      <c r="F37" s="25">
        <f>Invulblad!H31</f>
        <v>0</v>
      </c>
      <c r="G37" s="23" t="str">
        <f>IFERROR(IF(MATCH(G$5,Invulblad!$I$31:$W$31,0)&gt;0,IF(G$6="nvt",$F37,IF($F37&gt;=G$6,$F37,0))),"")</f>
        <v/>
      </c>
      <c r="H37" s="17" t="str">
        <f>IFERROR(IF(MATCH(H$5,Invulblad!$I$31:$W$31,0)&gt;0,IF(H$6="nvt",$F37,IF($F37&gt;=H$6,$F37,0))),"")</f>
        <v/>
      </c>
      <c r="I37" s="17" t="str">
        <f>IFERROR(IF(MATCH(I$5,Invulblad!$I$31:$W$31,0)&gt;0,IF(I$6="nvt",$F37,IF($F37&gt;=I$6,$F37,0))),"")</f>
        <v/>
      </c>
      <c r="J37" s="17" t="str">
        <f>IFERROR(IF(MATCH(J$5,Invulblad!$I$31:$W$31,0)&gt;0,IF(J$6="nvt",$F37,IF($F37&gt;=J$6,$F37,0))),"")</f>
        <v/>
      </c>
      <c r="K37" s="17" t="str">
        <f>IFERROR(IF(MATCH(K$5,Invulblad!$I$31:$W$31,0)&gt;0,IF(K$6="nvt",$F37,IF($F37&gt;=K$6,$F37,0))),"")</f>
        <v/>
      </c>
      <c r="L37" s="17" t="str">
        <f>IFERROR(IF(MATCH(L$5,Invulblad!$I$31:$W$31,0)&gt;0,IF(L$6="nvt",$F37,IF($F37&gt;=L$6,$F37,0))),"")</f>
        <v/>
      </c>
      <c r="M37" s="53" t="str">
        <f>IFERROR(IF(MATCH(M$5,Invulblad!$I$31:$W$31,0)&gt;0,IF(M$6="nvt",$F37,IF($F37&gt;=M$6,$F37,0))),"")</f>
        <v/>
      </c>
      <c r="N37" s="23" t="str">
        <f>IFERROR(IF(MATCH(N$5,Invulblad!$I$31:$W$31,0)&gt;0,IF(N$6="nvt",$F37,IF($F37&gt;=N$6,$F37,0))),"")</f>
        <v/>
      </c>
      <c r="O37" s="17" t="str">
        <f>IFERROR(IF(MATCH(O$5,Invulblad!$I$31:$W$31,0)&gt;0,IF(O$6="nvt",$F37,IF($F37&gt;=O$6,$F37,0))),"")</f>
        <v/>
      </c>
      <c r="P37" s="65" t="str">
        <f>IFERROR(IF(MATCH(P$5,Invulblad!$I$31:$W$31,0)&gt;0,IF(P$6="nvt",$F37,IF($F37&gt;=P$6,$F37,0))),"")</f>
        <v/>
      </c>
      <c r="Q37" s="23" t="str">
        <f>IFERROR(IF(MATCH(Q$5,Invulblad!$I$31:$W$31,0)&gt;0,IF(Q$6="nvt",$F37,IF($F37&gt;=Q$6,$F37,0))),"")</f>
        <v/>
      </c>
      <c r="R37" s="17" t="str">
        <f>IFERROR(IF(MATCH(R$5,Invulblad!$I$31:$W$31,0)&gt;0,IF(R$6="nvt",$F37,IF($F37&gt;=R$6,$F37,0))),"")</f>
        <v/>
      </c>
      <c r="S37" s="17" t="str">
        <f>IFERROR(IF(MATCH(S$5,Invulblad!$I$31:$W$31,0)&gt;0,IF(S$6="nvt",$F37,IF($F37&gt;=S$6,$F37,0))),"")</f>
        <v/>
      </c>
      <c r="T37" s="17" t="str">
        <f>IFERROR(IF(MATCH(T$5,Invulblad!$I$31:$W$31,0)&gt;0,IF(T$6="nvt",$F37,IF($F37&gt;=T$6,$F37,0))),"")</f>
        <v/>
      </c>
      <c r="U37" s="17" t="str">
        <f>IFERROR(IF(MATCH(U$5,Invulblad!$I$31:$W$31,0)&gt;0,IF(U$6="nvt",$F37,IF($F37&gt;=U$6,$F37,0))),"")</f>
        <v/>
      </c>
      <c r="V37" s="17" t="str">
        <f>IFERROR(IF(MATCH(V$5,Invulblad!$I$31:$W$31,0)&gt;0,IF(V$6="nvt",$F37,IF($F37&gt;=V$6,$F37,0))),"")</f>
        <v/>
      </c>
      <c r="W37" s="17" t="str">
        <f>IFERROR(IF(MATCH(W$5,Invulblad!$I$31:$W$31,0)&gt;0,IF(W$6="nvt",$F37,IF($F37&gt;=W$6,$F37,0))),"")</f>
        <v/>
      </c>
      <c r="X37" s="17" t="str">
        <f>IFERROR(IF(MATCH(X$5,Invulblad!$I$31:$W$31,0)&gt;0,IF(X$6="nvt",$F37,IF($F37&gt;=X$6,$F37,0))),"")</f>
        <v/>
      </c>
      <c r="Y37" s="17" t="str">
        <f>IFERROR(IF(MATCH(Y$5,Invulblad!$I$31:$W$31,0)&gt;0,IF(Y$6="nvt",$F37,IF($F37&gt;=Y$6,$F37,0))),"")</f>
        <v/>
      </c>
      <c r="Z37" s="17" t="str">
        <f>IFERROR(IF(MATCH(Z$5,Invulblad!$I$31:$W$31,0)&gt;0,IF(Z$6="nvt",$F37,IF($F37&gt;=Z$6,$F37,0))),"")</f>
        <v/>
      </c>
      <c r="AA37" s="17" t="str">
        <f>IFERROR(IF(MATCH(AA$5,Invulblad!$I$31:$W$31,0)&gt;0,IF(AA$6="nvt",$F37,IF($F37&gt;=AA$6,$F37,0))),"")</f>
        <v/>
      </c>
      <c r="AB37" s="17" t="str">
        <f>IFERROR(IF(MATCH(AB$5,Invulblad!$I$31:$W$31,0)&gt;0,IF(AB$6="nvt",$F37,IF($F37&gt;=AB$6,$F37,0))),"")</f>
        <v/>
      </c>
      <c r="AC37" s="17" t="str">
        <f>IFERROR(IF(MATCH(AC$5,Invulblad!$I$31:$W$31,0)&gt;0,IF(AC$6="nvt",$F37,IF($F37&gt;=AC$6,$F37,0))),"")</f>
        <v/>
      </c>
      <c r="AD37" s="65" t="str">
        <f>IFERROR(IF(MATCH(AD$5,Invulblad!$I$31:$W$31,0)&gt;0,IF(AD$6="nvt",$F37,IF($F37&gt;=AD$6,$F37,0))),"")</f>
        <v/>
      </c>
      <c r="AE37" s="17" t="str">
        <f>IFERROR(IF(MATCH(AE$5,Invulblad!$I$31:$W$31,0)&gt;0,IF(AE$6="nvt",$F37,IF($F37&gt;=AE$6,$F37,0))),"")</f>
        <v/>
      </c>
      <c r="AF37" s="17" t="str">
        <f>IFERROR(IF(MATCH(AF$5,Invulblad!$I$31:$W$31,0)&gt;0,IF(AF$6="nvt",$F37,IF($F37&gt;=AF$6,$F37,0))),"")</f>
        <v/>
      </c>
      <c r="AG37" s="17" t="str">
        <f>IFERROR(IF(MATCH(AG$5,Invulblad!$I$31:$W$31,0)&gt;0,IF(AG$6="nvt",$F37,IF($F37&gt;=AG$6,$F37,0))),"")</f>
        <v/>
      </c>
      <c r="AH37" s="53" t="str">
        <f>IFERROR(IF(MATCH(AH$5,Invulblad!$I$31:$W$31,0)&gt;0,IF(AH$6="nvt",$F37,IF($F37&gt;=AH$6,$F37,0))),"")</f>
        <v/>
      </c>
      <c r="AI37" s="23" t="str">
        <f>IFERROR(IF(MATCH(AI$5,Invulblad!$I$31:$W$31,0)&gt;0,IF(AI$6="nvt",$F37,IF($F37&gt;=AI$6,$F37,0))),"")</f>
        <v/>
      </c>
      <c r="AJ37" s="17" t="str">
        <f>IFERROR(IF(MATCH(AJ$5,Invulblad!$I$31:$W$31,0)&gt;0,IF(AJ$6="nvt",$F37,IF($F37&gt;=AJ$6,$F37,0))),"")</f>
        <v/>
      </c>
      <c r="AK37" s="17" t="str">
        <f>IFERROR(IF(MATCH(AK$5,Invulblad!$I$31:$W$31,0)&gt;0,IF(AK$6="nvt",$F37,IF($F37&gt;=AK$6,$F37,0))),"")</f>
        <v/>
      </c>
      <c r="AL37" s="17" t="str">
        <f>IFERROR(IF(MATCH(AL$5,Invulblad!$I$31:$W$31,0)&gt;0,IF(AL$6="nvt",$F37,IF($F37&gt;=AL$6,$F37,0))),"")</f>
        <v/>
      </c>
      <c r="AM37" s="17" t="str">
        <f>IFERROR(IF(MATCH(AM$5,Invulblad!$I$31:$W$31,0)&gt;0,IF(AM$6="nvt",$F37,IF($F37&gt;=AM$6,$F37,0))),"")</f>
        <v/>
      </c>
      <c r="AN37" s="65" t="str">
        <f>IFERROR(IF(MATCH(AN$5,Invulblad!$I$31:$W$31,0)&gt;0,IF(AN$6="nvt",$F37,IF($F37&gt;=AN$6,$F37,0))),"")</f>
        <v/>
      </c>
      <c r="AO37" s="17" t="str">
        <f>IFERROR(IF(MATCH(AO$5,Invulblad!$I$31:$W$31,0)&gt;0,IF(AO$6="nvt",$F37,IF($F37&gt;=AO$6,$F37,0))),"")</f>
        <v/>
      </c>
      <c r="AP37" s="17" t="str">
        <f>IFERROR(IF(MATCH(AP$5,Invulblad!$I$31:$W$31,0)&gt;0,IF(AP$6="nvt",$F37,IF($F37&gt;=AP$6,$F37,0))),"")</f>
        <v/>
      </c>
      <c r="AQ37" s="17" t="str">
        <f>IFERROR(IF(MATCH(AQ$5,Invulblad!$I$31:$W$31,0)&gt;0,IF(AQ$6="nvt",$F37,IF($F37&gt;=AQ$6,$F37,0))),"")</f>
        <v/>
      </c>
      <c r="AR37" s="17" t="str">
        <f>IFERROR(IF(MATCH(AR$5,Invulblad!$I$31:$W$31,0)&gt;0,IF(AR$6="nvt",$F37,IF($F37&gt;=AR$6,$F37,0))),"")</f>
        <v/>
      </c>
      <c r="AS37" s="17" t="str">
        <f>IFERROR(IF(MATCH(AS$5,Invulblad!$I$31:$W$31,0)&gt;0,IF(AS$6="nvt",$F37,IF($F37&gt;=AS$6,$F37,0))),"")</f>
        <v/>
      </c>
      <c r="AT37" s="17" t="str">
        <f>IFERROR(IF(MATCH(AT$5,Invulblad!$I$31:$W$31,0)&gt;0,IF(AT$6="nvt",$F37,IF($F37&gt;=AT$6,$F37,0))),"")</f>
        <v/>
      </c>
      <c r="AU37" s="17" t="str">
        <f>IFERROR(IF(MATCH(AU$5,Invulblad!$I$31:$W$31,0)&gt;0,IF(AU$6="nvt",$F37,IF($F37&gt;=AU$6,$F37,0))),"")</f>
        <v/>
      </c>
      <c r="AV37" s="17" t="str">
        <f>IFERROR(IF(MATCH(AV$5,Invulblad!$I$31:$W$31,0)&gt;0,IF(AV$6="nvt",$F37,IF($F37&gt;=AV$6,$F37,0))),"")</f>
        <v/>
      </c>
      <c r="AW37" s="17" t="str">
        <f>IFERROR(IF(MATCH(AW$5,Invulblad!$I$31:$W$31,0)&gt;0,IF(AW$6="nvt",$F37,IF($F37&gt;=AW$6,$F37,0))),"")</f>
        <v/>
      </c>
      <c r="AX37" s="17" t="str">
        <f>IFERROR(IF(MATCH(AX$5,Invulblad!$I$31:$W$31,0)&gt;0,IF(AX$6="nvt",$F37,IF($F37&gt;=AX$6,$F37,0))),"")</f>
        <v/>
      </c>
      <c r="AY37" s="17" t="str">
        <f>IFERROR(IF(MATCH(AY$5,Invulblad!$I$31:$W$31,0)&gt;0,IF(AY$6="nvt",$F37,IF($F37&gt;=AY$6,$F37,0))),"")</f>
        <v/>
      </c>
      <c r="AZ37" s="53" t="str">
        <f>IFERROR(IF(MATCH(AZ$5,Invulblad!$I$31:$W$31,0)&gt;0,IF(AZ$6="nvt",$F37,IF($F37&gt;=AZ$6,$F37,0))),"")</f>
        <v/>
      </c>
      <c r="BA37" s="23" t="str">
        <f>IFERROR(IF(MATCH(BA$5,Invulblad!$I$31:$W$31,0)&gt;0,IF(BA$6="nvt",$F37,IF($F37&gt;=BA$6,$F37,0))),"")</f>
        <v/>
      </c>
      <c r="BB37" s="65" t="str">
        <f>IFERROR(IF(MATCH(BB$5,Invulblad!$I$31:$W$31,0)&gt;0,IF(BB$6="nvt",$F37,IF($F37&gt;=BB$6,$F37,0))),"")</f>
        <v/>
      </c>
      <c r="BC37" s="45" t="str">
        <f>IFERROR(IF(MATCH(BC$5,Invulblad!$I$31:$W$31,0)&gt;0,IF(BC$6="nvt",$F37,IF($F37&gt;=BC$6,$F37,0))),"")</f>
        <v/>
      </c>
      <c r="BD37" s="45" t="str">
        <f>IFERROR(IF(MATCH(BD$5,Invulblad!$I$31:$W$31,0)&gt;0,IF(BD$6="nvt",$F37,IF($F37&gt;=BD$6,$F37,0))),"")</f>
        <v/>
      </c>
      <c r="BE37" s="17" t="str">
        <f>IFERROR(IF(MATCH(BE$5,Invulblad!$I$31:$W$31,0)&gt;0,IF(BE$6="nvt",$F37,IF($F37&gt;=BE$6,$F37,0))),"")</f>
        <v/>
      </c>
      <c r="BF37" s="53" t="str">
        <f>IFERROR(IF(MATCH(BF$5,Invulblad!$I$31:$W$31,0)&gt;0,IF(BF$6="nvt",$F37,IF($F37&gt;=BF$6,$F37,0))),"")</f>
        <v/>
      </c>
      <c r="BG37" s="23" t="str">
        <f>IFERROR(IF(MATCH(BG$5,Invulblad!$I$31:$W$31,0)&gt;0,IF(BG$6="nvt",$F37,IF($F37&gt;=BG$6,$F37,0))),"")</f>
        <v/>
      </c>
      <c r="BH37" s="65" t="str">
        <f>IFERROR(IF(MATCH(BH$5,Invulblad!$I$31:$W$31,0)&gt;0,IF(BH$6="nvt",$F37,IF($F37&gt;=BH$6,$F37,0))),"")</f>
        <v/>
      </c>
      <c r="BI37" s="17" t="str">
        <f>IFERROR(IF(MATCH(BI$5,Invulblad!$I$31:$W$31,0)&gt;0,IF(BI$6="nvt",$F37,IF($F37&gt;=BI$6,$F37,0))),"")</f>
        <v/>
      </c>
      <c r="BJ37" s="17" t="str">
        <f>IFERROR(IF(MATCH(BJ$5,Invulblad!$I$31:$W$31,0)&gt;0,IF(BJ$6="nvt",$F37,IF($F37&gt;=BJ$6,$F37,0))),"")</f>
        <v/>
      </c>
      <c r="BK37" s="53" t="str">
        <f>IFERROR(IF(MATCH(BK$5,Invulblad!$I$31:$W$31,0)&gt;0,IF(BK$6="nvt",$F37,IF($F37&gt;=BK$6,$F37,0))),"")</f>
        <v/>
      </c>
      <c r="BL37" s="23" t="str">
        <f>IFERROR(IF(MATCH(BL$5,Invulblad!$I$31:$W$31,0)&gt;0,IF(BL$6="nvt",$F37,IF($F37&gt;=BL$6,$F37,0))),"")</f>
        <v/>
      </c>
      <c r="BM37" s="53" t="str">
        <f>IFERROR(IF(MATCH(BM$5,Invulblad!$I$31:$W$31,0)&gt;0,IF(BM$6="nvt",$F37,IF($F37&gt;=BM$6,$F37,0))),"")</f>
        <v/>
      </c>
      <c r="BN37" s="24" t="str">
        <f>IFERROR(IF(MATCH(BN$5,Invulblad!$I$31:$W$31,0)&gt;0,IF(BN$6="nvt",$F37,IF($F37&gt;=BN$6,$F37,0))),"")</f>
        <v/>
      </c>
      <c r="BO37" s="3" t="str">
        <f>IFERROR(IF(MATCH(BO$5,Invulblad!$I$31:$W$31,0)&gt;0,IF(BO$6="nvt",$F37,IF($F37&gt;=BO$6,$F37,0))),"")</f>
        <v/>
      </c>
      <c r="BP37" s="3" t="str">
        <f>IFERROR(IF(MATCH(BP$5,Invulblad!$I$31:$W$31,0)&gt;0,IF(BP$6="nvt",$F37,IF($F37&gt;=BP$6,$F37,0))),"")</f>
        <v/>
      </c>
      <c r="BQ37" s="3" t="str">
        <f>IFERROR(IF(MATCH(BQ$5,Invulblad!$I$31:$W$31,0)&gt;0,IF(BQ$6="nvt",$F37,IF($F37&gt;=BQ$6,$F37,0))),"")</f>
        <v/>
      </c>
      <c r="BR37" s="3" t="str">
        <f>IFERROR(IF(MATCH(BR$5,Invulblad!$I$31:$W$31,0)&gt;0,IF(BR$6="nvt",$F37,IF($F37&gt;=BR$6,$F37,0))),"")</f>
        <v/>
      </c>
      <c r="BS37" s="25" t="str">
        <f>IFERROR(IF(MATCH(BS$5,Invulblad!$I$31:$W$31,0)&gt;0,IF(BS$6="nvt",$F37,IF($F37&gt;=BS$6,$F37,0))),"")</f>
        <v/>
      </c>
      <c r="BT37" s="17" t="str">
        <f>IFERROR(IF(MATCH(BT$5,Invulblad!$I$31:$W$31,0)&gt;0,IF(BT$6="nvt",$F37,IF($F37&gt;=BT$6,$F37,0))),"")</f>
        <v/>
      </c>
      <c r="BU37" s="17" t="str">
        <f>IFERROR(IF(MATCH(BU$5,Invulblad!$I$31:$W$31,0)&gt;0,IF(BU$6="nvt",$F37,IF($F37&gt;=BU$6,$F37,0))),"")</f>
        <v/>
      </c>
      <c r="BV37" s="17" t="str">
        <f>IFERROR(IF(MATCH(BV$5,Invulblad!$I$31:$W$31,0)&gt;0,IF(BV$6="nvt",$F37,IF($F37&gt;=BV$6,$F37,0))),"")</f>
        <v/>
      </c>
      <c r="BW37" s="65" t="str">
        <f>IFERROR(IF(MATCH(BW$5,Invulblad!$I$31:$W$31,0)&gt;0,IF(BW$6="nvt",$F37,IF($F37&gt;=BW$6,$F37,0))),"")</f>
        <v/>
      </c>
    </row>
    <row r="38" spans="1:75" x14ac:dyDescent="0.2">
      <c r="A38" s="2"/>
      <c r="B38" s="24">
        <f>Invulblad!B32</f>
        <v>28</v>
      </c>
      <c r="C38" s="3">
        <f>Invulblad!C32</f>
        <v>0</v>
      </c>
      <c r="D38" s="3">
        <f>Invulblad!D32</f>
        <v>0</v>
      </c>
      <c r="E38" s="3">
        <f>Invulblad!G32</f>
        <v>0</v>
      </c>
      <c r="F38" s="25">
        <f>Invulblad!H32</f>
        <v>0</v>
      </c>
      <c r="G38" s="23" t="str">
        <f>IFERROR(IF(MATCH(G$5,Invulblad!$I$32:$W$32,0)&gt;0,IF(G$6="nvt",$F38,IF($F38&gt;=G$6,$F38,0))),"")</f>
        <v/>
      </c>
      <c r="H38" s="17" t="str">
        <f>IFERROR(IF(MATCH(H$5,Invulblad!$I$32:$W$32,0)&gt;0,IF(H$6="nvt",$F38,IF($F38&gt;=H$6,$F38,0))),"")</f>
        <v/>
      </c>
      <c r="I38" s="17" t="str">
        <f>IFERROR(IF(MATCH(I$5,Invulblad!$I$32:$W$32,0)&gt;0,IF(I$6="nvt",$F38,IF($F38&gt;=I$6,$F38,0))),"")</f>
        <v/>
      </c>
      <c r="J38" s="17" t="str">
        <f>IFERROR(IF(MATCH(J$5,Invulblad!$I$32:$W$32,0)&gt;0,IF(J$6="nvt",$F38,IF($F38&gt;=J$6,$F38,0))),"")</f>
        <v/>
      </c>
      <c r="K38" s="17" t="str">
        <f>IFERROR(IF(MATCH(K$5,Invulblad!$I$32:$W$32,0)&gt;0,IF(K$6="nvt",$F38,IF($F38&gt;=K$6,$F38,0))),"")</f>
        <v/>
      </c>
      <c r="L38" s="17" t="str">
        <f>IFERROR(IF(MATCH(L$5,Invulblad!$I$32:$W$32,0)&gt;0,IF(L$6="nvt",$F38,IF($F38&gt;=L$6,$F38,0))),"")</f>
        <v/>
      </c>
      <c r="M38" s="53" t="str">
        <f>IFERROR(IF(MATCH(M$5,Invulblad!$I$32:$W$32,0)&gt;0,IF(M$6="nvt",$F38,IF($F38&gt;=M$6,$F38,0))),"")</f>
        <v/>
      </c>
      <c r="N38" s="23" t="str">
        <f>IFERROR(IF(MATCH(N$5,Invulblad!$I$32:$W$32,0)&gt;0,IF(N$6="nvt",$F38,IF($F38&gt;=N$6,$F38,0))),"")</f>
        <v/>
      </c>
      <c r="O38" s="17" t="str">
        <f>IFERROR(IF(MATCH(O$5,Invulblad!$I$32:$W$32,0)&gt;0,IF(O$6="nvt",$F38,IF($F38&gt;=O$6,$F38,0))),"")</f>
        <v/>
      </c>
      <c r="P38" s="65" t="str">
        <f>IFERROR(IF(MATCH(P$5,Invulblad!$I$32:$W$32,0)&gt;0,IF(P$6="nvt",$F38,IF($F38&gt;=P$6,$F38,0))),"")</f>
        <v/>
      </c>
      <c r="Q38" s="23" t="str">
        <f>IFERROR(IF(MATCH(Q$5,Invulblad!$I$32:$W$32,0)&gt;0,IF(Q$6="nvt",$F38,IF($F38&gt;=Q$6,$F38,0))),"")</f>
        <v/>
      </c>
      <c r="R38" s="17" t="str">
        <f>IFERROR(IF(MATCH(R$5,Invulblad!$I$32:$W$32,0)&gt;0,IF(R$6="nvt",$F38,IF($F38&gt;=R$6,$F38,0))),"")</f>
        <v/>
      </c>
      <c r="S38" s="17" t="str">
        <f>IFERROR(IF(MATCH(S$5,Invulblad!$I$32:$W$32,0)&gt;0,IF(S$6="nvt",$F38,IF($F38&gt;=S$6,$F38,0))),"")</f>
        <v/>
      </c>
      <c r="T38" s="17" t="str">
        <f>IFERROR(IF(MATCH(T$5,Invulblad!$I$32:$W$32,0)&gt;0,IF(T$6="nvt",$F38,IF($F38&gt;=T$6,$F38,0))),"")</f>
        <v/>
      </c>
      <c r="U38" s="17" t="str">
        <f>IFERROR(IF(MATCH(U$5,Invulblad!$I$32:$W$32,0)&gt;0,IF(U$6="nvt",$F38,IF($F38&gt;=U$6,$F38,0))),"")</f>
        <v/>
      </c>
      <c r="V38" s="17" t="str">
        <f>IFERROR(IF(MATCH(V$5,Invulblad!$I$32:$W$32,0)&gt;0,IF(V$6="nvt",$F38,IF($F38&gt;=V$6,$F38,0))),"")</f>
        <v/>
      </c>
      <c r="W38" s="17" t="str">
        <f>IFERROR(IF(MATCH(W$5,Invulblad!$I$32:$W$32,0)&gt;0,IF(W$6="nvt",$F38,IF($F38&gt;=W$6,$F38,0))),"")</f>
        <v/>
      </c>
      <c r="X38" s="17" t="str">
        <f>IFERROR(IF(MATCH(X$5,Invulblad!$I$32:$W$32,0)&gt;0,IF(X$6="nvt",$F38,IF($F38&gt;=X$6,$F38,0))),"")</f>
        <v/>
      </c>
      <c r="Y38" s="17" t="str">
        <f>IFERROR(IF(MATCH(Y$5,Invulblad!$I$32:$W$32,0)&gt;0,IF(Y$6="nvt",$F38,IF($F38&gt;=Y$6,$F38,0))),"")</f>
        <v/>
      </c>
      <c r="Z38" s="17" t="str">
        <f>IFERROR(IF(MATCH(Z$5,Invulblad!$I$32:$W$32,0)&gt;0,IF(Z$6="nvt",$F38,IF($F38&gt;=Z$6,$F38,0))),"")</f>
        <v/>
      </c>
      <c r="AA38" s="17" t="str">
        <f>IFERROR(IF(MATCH(AA$5,Invulblad!$I$32:$W$32,0)&gt;0,IF(AA$6="nvt",$F38,IF($F38&gt;=AA$6,$F38,0))),"")</f>
        <v/>
      </c>
      <c r="AB38" s="17" t="str">
        <f>IFERROR(IF(MATCH(AB$5,Invulblad!$I$32:$W$32,0)&gt;0,IF(AB$6="nvt",$F38,IF($F38&gt;=AB$6,$F38,0))),"")</f>
        <v/>
      </c>
      <c r="AC38" s="17" t="str">
        <f>IFERROR(IF(MATCH(AC$5,Invulblad!$I$32:$W$32,0)&gt;0,IF(AC$6="nvt",$F38,IF($F38&gt;=AC$6,$F38,0))),"")</f>
        <v/>
      </c>
      <c r="AD38" s="65" t="str">
        <f>IFERROR(IF(MATCH(AD$5,Invulblad!$I$32:$W$32,0)&gt;0,IF(AD$6="nvt",$F38,IF($F38&gt;=AD$6,$F38,0))),"")</f>
        <v/>
      </c>
      <c r="AE38" s="17" t="str">
        <f>IFERROR(IF(MATCH(AE$5,Invulblad!$I$32:$W$32,0)&gt;0,IF(AE$6="nvt",$F38,IF($F38&gt;=AE$6,$F38,0))),"")</f>
        <v/>
      </c>
      <c r="AF38" s="17" t="str">
        <f>IFERROR(IF(MATCH(AF$5,Invulblad!$I$32:$W$32,0)&gt;0,IF(AF$6="nvt",$F38,IF($F38&gt;=AF$6,$F38,0))),"")</f>
        <v/>
      </c>
      <c r="AG38" s="17" t="str">
        <f>IFERROR(IF(MATCH(AG$5,Invulblad!$I$32:$W$32,0)&gt;0,IF(AG$6="nvt",$F38,IF($F38&gt;=AG$6,$F38,0))),"")</f>
        <v/>
      </c>
      <c r="AH38" s="53" t="str">
        <f>IFERROR(IF(MATCH(AH$5,Invulblad!$I$32:$W$32,0)&gt;0,IF(AH$6="nvt",$F38,IF($F38&gt;=AH$6,$F38,0))),"")</f>
        <v/>
      </c>
      <c r="AI38" s="23" t="str">
        <f>IFERROR(IF(MATCH(AI$5,Invulblad!$I$32:$W$32,0)&gt;0,IF(AI$6="nvt",$F38,IF($F38&gt;=AI$6,$F38,0))),"")</f>
        <v/>
      </c>
      <c r="AJ38" s="17" t="str">
        <f>IFERROR(IF(MATCH(AJ$5,Invulblad!$I$32:$W$32,0)&gt;0,IF(AJ$6="nvt",$F38,IF($F38&gt;=AJ$6,$F38,0))),"")</f>
        <v/>
      </c>
      <c r="AK38" s="17" t="str">
        <f>IFERROR(IF(MATCH(AK$5,Invulblad!$I$32:$W$32,0)&gt;0,IF(AK$6="nvt",$F38,IF($F38&gt;=AK$6,$F38,0))),"")</f>
        <v/>
      </c>
      <c r="AL38" s="17" t="str">
        <f>IFERROR(IF(MATCH(AL$5,Invulblad!$I$32:$W$32,0)&gt;0,IF(AL$6="nvt",$F38,IF($F38&gt;=AL$6,$F38,0))),"")</f>
        <v/>
      </c>
      <c r="AM38" s="17" t="str">
        <f>IFERROR(IF(MATCH(AM$5,Invulblad!$I$32:$W$32,0)&gt;0,IF(AM$6="nvt",$F38,IF($F38&gt;=AM$6,$F38,0))),"")</f>
        <v/>
      </c>
      <c r="AN38" s="65" t="str">
        <f>IFERROR(IF(MATCH(AN$5,Invulblad!$I$32:$W$32,0)&gt;0,IF(AN$6="nvt",$F38,IF($F38&gt;=AN$6,$F38,0))),"")</f>
        <v/>
      </c>
      <c r="AO38" s="17" t="str">
        <f>IFERROR(IF(MATCH(AO$5,Invulblad!$I$32:$W$32,0)&gt;0,IF(AO$6="nvt",$F38,IF($F38&gt;=AO$6,$F38,0))),"")</f>
        <v/>
      </c>
      <c r="AP38" s="17" t="str">
        <f>IFERROR(IF(MATCH(AP$5,Invulblad!$I$32:$W$32,0)&gt;0,IF(AP$6="nvt",$F38,IF($F38&gt;=AP$6,$F38,0))),"")</f>
        <v/>
      </c>
      <c r="AQ38" s="17" t="str">
        <f>IFERROR(IF(MATCH(AQ$5,Invulblad!$I$32:$W$32,0)&gt;0,IF(AQ$6="nvt",$F38,IF($F38&gt;=AQ$6,$F38,0))),"")</f>
        <v/>
      </c>
      <c r="AR38" s="17" t="str">
        <f>IFERROR(IF(MATCH(AR$5,Invulblad!$I$32:$W$32,0)&gt;0,IF(AR$6="nvt",$F38,IF($F38&gt;=AR$6,$F38,0))),"")</f>
        <v/>
      </c>
      <c r="AS38" s="17" t="str">
        <f>IFERROR(IF(MATCH(AS$5,Invulblad!$I$32:$W$32,0)&gt;0,IF(AS$6="nvt",$F38,IF($F38&gt;=AS$6,$F38,0))),"")</f>
        <v/>
      </c>
      <c r="AT38" s="17" t="str">
        <f>IFERROR(IF(MATCH(AT$5,Invulblad!$I$32:$W$32,0)&gt;0,IF(AT$6="nvt",$F38,IF($F38&gt;=AT$6,$F38,0))),"")</f>
        <v/>
      </c>
      <c r="AU38" s="17" t="str">
        <f>IFERROR(IF(MATCH(AU$5,Invulblad!$I$32:$W$32,0)&gt;0,IF(AU$6="nvt",$F38,IF($F38&gt;=AU$6,$F38,0))),"")</f>
        <v/>
      </c>
      <c r="AV38" s="17" t="str">
        <f>IFERROR(IF(MATCH(AV$5,Invulblad!$I$32:$W$32,0)&gt;0,IF(AV$6="nvt",$F38,IF($F38&gt;=AV$6,$F38,0))),"")</f>
        <v/>
      </c>
      <c r="AW38" s="17" t="str">
        <f>IFERROR(IF(MATCH(AW$5,Invulblad!$I$32:$W$32,0)&gt;0,IF(AW$6="nvt",$F38,IF($F38&gt;=AW$6,$F38,0))),"")</f>
        <v/>
      </c>
      <c r="AX38" s="17" t="str">
        <f>IFERROR(IF(MATCH(AX$5,Invulblad!$I$32:$W$32,0)&gt;0,IF(AX$6="nvt",$F38,IF($F38&gt;=AX$6,$F38,0))),"")</f>
        <v/>
      </c>
      <c r="AY38" s="17" t="str">
        <f>IFERROR(IF(MATCH(AY$5,Invulblad!$I$32:$W$32,0)&gt;0,IF(AY$6="nvt",$F38,IF($F38&gt;=AY$6,$F38,0))),"")</f>
        <v/>
      </c>
      <c r="AZ38" s="53" t="str">
        <f>IFERROR(IF(MATCH(AZ$5,Invulblad!$I$32:$W$32,0)&gt;0,IF(AZ$6="nvt",$F38,IF($F38&gt;=AZ$6,$F38,0))),"")</f>
        <v/>
      </c>
      <c r="BA38" s="23" t="str">
        <f>IFERROR(IF(MATCH(BA$5,Invulblad!$I$32:$W$32,0)&gt;0,IF(BA$6="nvt",$F38,IF($F38&gt;=BA$6,$F38,0))),"")</f>
        <v/>
      </c>
      <c r="BB38" s="65" t="str">
        <f>IFERROR(IF(MATCH(BB$5,Invulblad!$I$32:$W$32,0)&gt;0,IF(BB$6="nvt",$F38,IF($F38&gt;=BB$6,$F38,0))),"")</f>
        <v/>
      </c>
      <c r="BC38" s="45" t="str">
        <f>IFERROR(IF(MATCH(BC$5,Invulblad!$I$32:$W$32,0)&gt;0,IF(BC$6="nvt",$F38,IF($F38&gt;=BC$6,$F38,0))),"")</f>
        <v/>
      </c>
      <c r="BD38" s="45" t="str">
        <f>IFERROR(IF(MATCH(BD$5,Invulblad!$I$32:$W$32,0)&gt;0,IF(BD$6="nvt",$F38,IF($F38&gt;=BD$6,$F38,0))),"")</f>
        <v/>
      </c>
      <c r="BE38" s="17" t="str">
        <f>IFERROR(IF(MATCH(BE$5,Invulblad!$I$32:$W$32,0)&gt;0,IF(BE$6="nvt",$F38,IF($F38&gt;=BE$6,$F38,0))),"")</f>
        <v/>
      </c>
      <c r="BF38" s="53" t="str">
        <f>IFERROR(IF(MATCH(BF$5,Invulblad!$I$32:$W$32,0)&gt;0,IF(BF$6="nvt",$F38,IF($F38&gt;=BF$6,$F38,0))),"")</f>
        <v/>
      </c>
      <c r="BG38" s="23" t="str">
        <f>IFERROR(IF(MATCH(BG$5,Invulblad!$I$32:$W$32,0)&gt;0,IF(BG$6="nvt",$F38,IF($F38&gt;=BG$6,$F38,0))),"")</f>
        <v/>
      </c>
      <c r="BH38" s="65" t="str">
        <f>IFERROR(IF(MATCH(BH$5,Invulblad!$I$32:$W$32,0)&gt;0,IF(BH$6="nvt",$F38,IF($F38&gt;=BH$6,$F38,0))),"")</f>
        <v/>
      </c>
      <c r="BI38" s="17" t="str">
        <f>IFERROR(IF(MATCH(BI$5,Invulblad!$I$32:$W$32,0)&gt;0,IF(BI$6="nvt",$F38,IF($F38&gt;=BI$6,$F38,0))),"")</f>
        <v/>
      </c>
      <c r="BJ38" s="17" t="str">
        <f>IFERROR(IF(MATCH(BJ$5,Invulblad!$I$32:$W$32,0)&gt;0,IF(BJ$6="nvt",$F38,IF($F38&gt;=BJ$6,$F38,0))),"")</f>
        <v/>
      </c>
      <c r="BK38" s="53" t="str">
        <f>IFERROR(IF(MATCH(BK$5,Invulblad!$I$32:$W$32,0)&gt;0,IF(BK$6="nvt",$F38,IF($F38&gt;=BK$6,$F38,0))),"")</f>
        <v/>
      </c>
      <c r="BL38" s="23" t="str">
        <f>IFERROR(IF(MATCH(BL$5,Invulblad!$I$32:$W$32,0)&gt;0,IF(BL$6="nvt",$F38,IF($F38&gt;=BL$6,$F38,0))),"")</f>
        <v/>
      </c>
      <c r="BM38" s="53" t="str">
        <f>IFERROR(IF(MATCH(BM$5,Invulblad!$I$32:$W$32,0)&gt;0,IF(BM$6="nvt",$F38,IF($F38&gt;=BM$6,$F38,0))),"")</f>
        <v/>
      </c>
      <c r="BN38" s="24" t="str">
        <f>IFERROR(IF(MATCH(BN$5,Invulblad!$I$32:$W$32,0)&gt;0,IF(BN$6="nvt",$F38,IF($F38&gt;=BN$6,$F38,0))),"")</f>
        <v/>
      </c>
      <c r="BO38" s="3" t="str">
        <f>IFERROR(IF(MATCH(BO$5,Invulblad!$I$32:$W$32,0)&gt;0,IF(BO$6="nvt",$F38,IF($F38&gt;=BO$6,$F38,0))),"")</f>
        <v/>
      </c>
      <c r="BP38" s="3" t="str">
        <f>IFERROR(IF(MATCH(BP$5,Invulblad!$I$32:$W$32,0)&gt;0,IF(BP$6="nvt",$F38,IF($F38&gt;=BP$6,$F38,0))),"")</f>
        <v/>
      </c>
      <c r="BQ38" s="3" t="str">
        <f>IFERROR(IF(MATCH(BQ$5,Invulblad!$I$32:$W$32,0)&gt;0,IF(BQ$6="nvt",$F38,IF($F38&gt;=BQ$6,$F38,0))),"")</f>
        <v/>
      </c>
      <c r="BR38" s="3" t="str">
        <f>IFERROR(IF(MATCH(BR$5,Invulblad!$I$32:$W$32,0)&gt;0,IF(BR$6="nvt",$F38,IF($F38&gt;=BR$6,$F38,0))),"")</f>
        <v/>
      </c>
      <c r="BS38" s="25" t="str">
        <f>IFERROR(IF(MATCH(BS$5,Invulblad!$I$32:$W$32,0)&gt;0,IF(BS$6="nvt",$F38,IF($F38&gt;=BS$6,$F38,0))),"")</f>
        <v/>
      </c>
      <c r="BT38" s="17" t="str">
        <f>IFERROR(IF(MATCH(BT$5,Invulblad!$I$32:$W$32,0)&gt;0,IF(BT$6="nvt",$F38,IF($F38&gt;=BT$6,$F38,0))),"")</f>
        <v/>
      </c>
      <c r="BU38" s="17" t="str">
        <f>IFERROR(IF(MATCH(BU$5,Invulblad!$I$32:$W$32,0)&gt;0,IF(BU$6="nvt",$F38,IF($F38&gt;=BU$6,$F38,0))),"")</f>
        <v/>
      </c>
      <c r="BV38" s="17" t="str">
        <f>IFERROR(IF(MATCH(BV$5,Invulblad!$I$32:$W$32,0)&gt;0,IF(BV$6="nvt",$F38,IF($F38&gt;=BV$6,$F38,0))),"")</f>
        <v/>
      </c>
      <c r="BW38" s="65" t="str">
        <f>IFERROR(IF(MATCH(BW$5,Invulblad!$I$32:$W$32,0)&gt;0,IF(BW$6="nvt",$F38,IF($F38&gt;=BW$6,$F38,0))),"")</f>
        <v/>
      </c>
    </row>
    <row r="39" spans="1:75" x14ac:dyDescent="0.2">
      <c r="A39" s="2"/>
      <c r="B39" s="24">
        <f>Invulblad!B33</f>
        <v>29</v>
      </c>
      <c r="C39" s="3">
        <f>Invulblad!C33</f>
        <v>0</v>
      </c>
      <c r="D39" s="3">
        <f>Invulblad!D33</f>
        <v>0</v>
      </c>
      <c r="E39" s="3">
        <f>Invulblad!G33</f>
        <v>0</v>
      </c>
      <c r="F39" s="25">
        <f>Invulblad!H33</f>
        <v>0</v>
      </c>
      <c r="G39" s="23" t="str">
        <f>IFERROR(IF(MATCH(G$5,Invulblad!$I$33:$W$33,0)&gt;0,IF(G$6="nvt",$F39,IF($F39&gt;=G$6,$F39,0))),"")</f>
        <v/>
      </c>
      <c r="H39" s="17" t="str">
        <f>IFERROR(IF(MATCH(H$5,Invulblad!$I$33:$W$33,0)&gt;0,IF(H$6="nvt",$F39,IF($F39&gt;=H$6,$F39,0))),"")</f>
        <v/>
      </c>
      <c r="I39" s="17" t="str">
        <f>IFERROR(IF(MATCH(I$5,Invulblad!$I$33:$W$33,0)&gt;0,IF(I$6="nvt",$F39,IF($F39&gt;=I$6,$F39,0))),"")</f>
        <v/>
      </c>
      <c r="J39" s="17" t="str">
        <f>IFERROR(IF(MATCH(J$5,Invulblad!$I$33:$W$33,0)&gt;0,IF(J$6="nvt",$F39,IF($F39&gt;=J$6,$F39,0))),"")</f>
        <v/>
      </c>
      <c r="K39" s="17" t="str">
        <f>IFERROR(IF(MATCH(K$5,Invulblad!$I$33:$W$33,0)&gt;0,IF(K$6="nvt",$F39,IF($F39&gt;=K$6,$F39,0))),"")</f>
        <v/>
      </c>
      <c r="L39" s="17" t="str">
        <f>IFERROR(IF(MATCH(L$5,Invulblad!$I$33:$W$33,0)&gt;0,IF(L$6="nvt",$F39,IF($F39&gt;=L$6,$F39,0))),"")</f>
        <v/>
      </c>
      <c r="M39" s="53" t="str">
        <f>IFERROR(IF(MATCH(M$5,Invulblad!$I$33:$W$33,0)&gt;0,IF(M$6="nvt",$F39,IF($F39&gt;=M$6,$F39,0))),"")</f>
        <v/>
      </c>
      <c r="N39" s="23" t="str">
        <f>IFERROR(IF(MATCH(N$5,Invulblad!$I$33:$W$33,0)&gt;0,IF(N$6="nvt",$F39,IF($F39&gt;=N$6,$F39,0))),"")</f>
        <v/>
      </c>
      <c r="O39" s="17" t="str">
        <f>IFERROR(IF(MATCH(O$5,Invulblad!$I$33:$W$33,0)&gt;0,IF(O$6="nvt",$F39,IF($F39&gt;=O$6,$F39,0))),"")</f>
        <v/>
      </c>
      <c r="P39" s="65" t="str">
        <f>IFERROR(IF(MATCH(P$5,Invulblad!$I$33:$W$33,0)&gt;0,IF(P$6="nvt",$F39,IF($F39&gt;=P$6,$F39,0))),"")</f>
        <v/>
      </c>
      <c r="Q39" s="23" t="str">
        <f>IFERROR(IF(MATCH(Q$5,Invulblad!$I$33:$W$33,0)&gt;0,IF(Q$6="nvt",$F39,IF($F39&gt;=Q$6,$F39,0))),"")</f>
        <v/>
      </c>
      <c r="R39" s="17" t="str">
        <f>IFERROR(IF(MATCH(R$5,Invulblad!$I$33:$W$33,0)&gt;0,IF(R$6="nvt",$F39,IF($F39&gt;=R$6,$F39,0))),"")</f>
        <v/>
      </c>
      <c r="S39" s="17" t="str">
        <f>IFERROR(IF(MATCH(S$5,Invulblad!$I$33:$W$33,0)&gt;0,IF(S$6="nvt",$F39,IF($F39&gt;=S$6,$F39,0))),"")</f>
        <v/>
      </c>
      <c r="T39" s="17" t="str">
        <f>IFERROR(IF(MATCH(T$5,Invulblad!$I$33:$W$33,0)&gt;0,IF(T$6="nvt",$F39,IF($F39&gt;=T$6,$F39,0))),"")</f>
        <v/>
      </c>
      <c r="U39" s="17" t="str">
        <f>IFERROR(IF(MATCH(U$5,Invulblad!$I$33:$W$33,0)&gt;0,IF(U$6="nvt",$F39,IF($F39&gt;=U$6,$F39,0))),"")</f>
        <v/>
      </c>
      <c r="V39" s="17" t="str">
        <f>IFERROR(IF(MATCH(V$5,Invulblad!$I$33:$W$33,0)&gt;0,IF(V$6="nvt",$F39,IF($F39&gt;=V$6,$F39,0))),"")</f>
        <v/>
      </c>
      <c r="W39" s="17" t="str">
        <f>IFERROR(IF(MATCH(W$5,Invulblad!$I$33:$W$33,0)&gt;0,IF(W$6="nvt",$F39,IF($F39&gt;=W$6,$F39,0))),"")</f>
        <v/>
      </c>
      <c r="X39" s="17" t="str">
        <f>IFERROR(IF(MATCH(X$5,Invulblad!$I$33:$W$33,0)&gt;0,IF(X$6="nvt",$F39,IF($F39&gt;=X$6,$F39,0))),"")</f>
        <v/>
      </c>
      <c r="Y39" s="17" t="str">
        <f>IFERROR(IF(MATCH(Y$5,Invulblad!$I$33:$W$33,0)&gt;0,IF(Y$6="nvt",$F39,IF($F39&gt;=Y$6,$F39,0))),"")</f>
        <v/>
      </c>
      <c r="Z39" s="17" t="str">
        <f>IFERROR(IF(MATCH(Z$5,Invulblad!$I$33:$W$33,0)&gt;0,IF(Z$6="nvt",$F39,IF($F39&gt;=Z$6,$F39,0))),"")</f>
        <v/>
      </c>
      <c r="AA39" s="17" t="str">
        <f>IFERROR(IF(MATCH(AA$5,Invulblad!$I$33:$W$33,0)&gt;0,IF(AA$6="nvt",$F39,IF($F39&gt;=AA$6,$F39,0))),"")</f>
        <v/>
      </c>
      <c r="AB39" s="17" t="str">
        <f>IFERROR(IF(MATCH(AB$5,Invulblad!$I$33:$W$33,0)&gt;0,IF(AB$6="nvt",$F39,IF($F39&gt;=AB$6,$F39,0))),"")</f>
        <v/>
      </c>
      <c r="AC39" s="17" t="str">
        <f>IFERROR(IF(MATCH(AC$5,Invulblad!$I$33:$W$33,0)&gt;0,IF(AC$6="nvt",$F39,IF($F39&gt;=AC$6,$F39,0))),"")</f>
        <v/>
      </c>
      <c r="AD39" s="65" t="str">
        <f>IFERROR(IF(MATCH(AD$5,Invulblad!$I$33:$W$33,0)&gt;0,IF(AD$6="nvt",$F39,IF($F39&gt;=AD$6,$F39,0))),"")</f>
        <v/>
      </c>
      <c r="AE39" s="17" t="str">
        <f>IFERROR(IF(MATCH(AE$5,Invulblad!$I$33:$W$33,0)&gt;0,IF(AE$6="nvt",$F39,IF($F39&gt;=AE$6,$F39,0))),"")</f>
        <v/>
      </c>
      <c r="AF39" s="17" t="str">
        <f>IFERROR(IF(MATCH(AF$5,Invulblad!$I$33:$W$33,0)&gt;0,IF(AF$6="nvt",$F39,IF($F39&gt;=AF$6,$F39,0))),"")</f>
        <v/>
      </c>
      <c r="AG39" s="17" t="str">
        <f>IFERROR(IF(MATCH(AG$5,Invulblad!$I$33:$W$33,0)&gt;0,IF(AG$6="nvt",$F39,IF($F39&gt;=AG$6,$F39,0))),"")</f>
        <v/>
      </c>
      <c r="AH39" s="53" t="str">
        <f>IFERROR(IF(MATCH(AH$5,Invulblad!$I$33:$W$33,0)&gt;0,IF(AH$6="nvt",$F39,IF($F39&gt;=AH$6,$F39,0))),"")</f>
        <v/>
      </c>
      <c r="AI39" s="23" t="str">
        <f>IFERROR(IF(MATCH(AI$5,Invulblad!$I$33:$W$33,0)&gt;0,IF(AI$6="nvt",$F39,IF($F39&gt;=AI$6,$F39,0))),"")</f>
        <v/>
      </c>
      <c r="AJ39" s="17" t="str">
        <f>IFERROR(IF(MATCH(AJ$5,Invulblad!$I$33:$W$33,0)&gt;0,IF(AJ$6="nvt",$F39,IF($F39&gt;=AJ$6,$F39,0))),"")</f>
        <v/>
      </c>
      <c r="AK39" s="17" t="str">
        <f>IFERROR(IF(MATCH(AK$5,Invulblad!$I$33:$W$33,0)&gt;0,IF(AK$6="nvt",$F39,IF($F39&gt;=AK$6,$F39,0))),"")</f>
        <v/>
      </c>
      <c r="AL39" s="17" t="str">
        <f>IFERROR(IF(MATCH(AL$5,Invulblad!$I$33:$W$33,0)&gt;0,IF(AL$6="nvt",$F39,IF($F39&gt;=AL$6,$F39,0))),"")</f>
        <v/>
      </c>
      <c r="AM39" s="17" t="str">
        <f>IFERROR(IF(MATCH(AM$5,Invulblad!$I$33:$W$33,0)&gt;0,IF(AM$6="nvt",$F39,IF($F39&gt;=AM$6,$F39,0))),"")</f>
        <v/>
      </c>
      <c r="AN39" s="65" t="str">
        <f>IFERROR(IF(MATCH(AN$5,Invulblad!$I$33:$W$33,0)&gt;0,IF(AN$6="nvt",$F39,IF($F39&gt;=AN$6,$F39,0))),"")</f>
        <v/>
      </c>
      <c r="AO39" s="17" t="str">
        <f>IFERROR(IF(MATCH(AO$5,Invulblad!$I$33:$W$33,0)&gt;0,IF(AO$6="nvt",$F39,IF($F39&gt;=AO$6,$F39,0))),"")</f>
        <v/>
      </c>
      <c r="AP39" s="17" t="str">
        <f>IFERROR(IF(MATCH(AP$5,Invulblad!$I$33:$W$33,0)&gt;0,IF(AP$6="nvt",$F39,IF($F39&gt;=AP$6,$F39,0))),"")</f>
        <v/>
      </c>
      <c r="AQ39" s="17" t="str">
        <f>IFERROR(IF(MATCH(AQ$5,Invulblad!$I$33:$W$33,0)&gt;0,IF(AQ$6="nvt",$F39,IF($F39&gt;=AQ$6,$F39,0))),"")</f>
        <v/>
      </c>
      <c r="AR39" s="17" t="str">
        <f>IFERROR(IF(MATCH(AR$5,Invulblad!$I$33:$W$33,0)&gt;0,IF(AR$6="nvt",$F39,IF($F39&gt;=AR$6,$F39,0))),"")</f>
        <v/>
      </c>
      <c r="AS39" s="17" t="str">
        <f>IFERROR(IF(MATCH(AS$5,Invulblad!$I$33:$W$33,0)&gt;0,IF(AS$6="nvt",$F39,IF($F39&gt;=AS$6,$F39,0))),"")</f>
        <v/>
      </c>
      <c r="AT39" s="17" t="str">
        <f>IFERROR(IF(MATCH(AT$5,Invulblad!$I$33:$W$33,0)&gt;0,IF(AT$6="nvt",$F39,IF($F39&gt;=AT$6,$F39,0))),"")</f>
        <v/>
      </c>
      <c r="AU39" s="17" t="str">
        <f>IFERROR(IF(MATCH(AU$5,Invulblad!$I$33:$W$33,0)&gt;0,IF(AU$6="nvt",$F39,IF($F39&gt;=AU$6,$F39,0))),"")</f>
        <v/>
      </c>
      <c r="AV39" s="17" t="str">
        <f>IFERROR(IF(MATCH(AV$5,Invulblad!$I$33:$W$33,0)&gt;0,IF(AV$6="nvt",$F39,IF($F39&gt;=AV$6,$F39,0))),"")</f>
        <v/>
      </c>
      <c r="AW39" s="17" t="str">
        <f>IFERROR(IF(MATCH(AW$5,Invulblad!$I$33:$W$33,0)&gt;0,IF(AW$6="nvt",$F39,IF($F39&gt;=AW$6,$F39,0))),"")</f>
        <v/>
      </c>
      <c r="AX39" s="17" t="str">
        <f>IFERROR(IF(MATCH(AX$5,Invulblad!$I$33:$W$33,0)&gt;0,IF(AX$6="nvt",$F39,IF($F39&gt;=AX$6,$F39,0))),"")</f>
        <v/>
      </c>
      <c r="AY39" s="17" t="str">
        <f>IFERROR(IF(MATCH(AY$5,Invulblad!$I$33:$W$33,0)&gt;0,IF(AY$6="nvt",$F39,IF($F39&gt;=AY$6,$F39,0))),"")</f>
        <v/>
      </c>
      <c r="AZ39" s="53" t="str">
        <f>IFERROR(IF(MATCH(AZ$5,Invulblad!$I$33:$W$33,0)&gt;0,IF(AZ$6="nvt",$F39,IF($F39&gt;=AZ$6,$F39,0))),"")</f>
        <v/>
      </c>
      <c r="BA39" s="23" t="str">
        <f>IFERROR(IF(MATCH(BA$5,Invulblad!$I$33:$W$33,0)&gt;0,IF(BA$6="nvt",$F39,IF($F39&gt;=BA$6,$F39,0))),"")</f>
        <v/>
      </c>
      <c r="BB39" s="65" t="str">
        <f>IFERROR(IF(MATCH(BB$5,Invulblad!$I$33:$W$33,0)&gt;0,IF(BB$6="nvt",$F39,IF($F39&gt;=BB$6,$F39,0))),"")</f>
        <v/>
      </c>
      <c r="BC39" s="45" t="str">
        <f>IFERROR(IF(MATCH(BC$5,Invulblad!$I$33:$W$33,0)&gt;0,IF(BC$6="nvt",$F39,IF($F39&gt;=BC$6,$F39,0))),"")</f>
        <v/>
      </c>
      <c r="BD39" s="45" t="str">
        <f>IFERROR(IF(MATCH(BD$5,Invulblad!$I$33:$W$33,0)&gt;0,IF(BD$6="nvt",$F39,IF($F39&gt;=BD$6,$F39,0))),"")</f>
        <v/>
      </c>
      <c r="BE39" s="17" t="str">
        <f>IFERROR(IF(MATCH(BE$5,Invulblad!$I$33:$W$33,0)&gt;0,IF(BE$6="nvt",$F39,IF($F39&gt;=BE$6,$F39,0))),"")</f>
        <v/>
      </c>
      <c r="BF39" s="53" t="str">
        <f>IFERROR(IF(MATCH(BF$5,Invulblad!$I$33:$W$33,0)&gt;0,IF(BF$6="nvt",$F39,IF($F39&gt;=BF$6,$F39,0))),"")</f>
        <v/>
      </c>
      <c r="BG39" s="23" t="str">
        <f>IFERROR(IF(MATCH(BG$5,Invulblad!$I$33:$W$33,0)&gt;0,IF(BG$6="nvt",$F39,IF($F39&gt;=BG$6,$F39,0))),"")</f>
        <v/>
      </c>
      <c r="BH39" s="65" t="str">
        <f>IFERROR(IF(MATCH(BH$5,Invulblad!$I$33:$W$33,0)&gt;0,IF(BH$6="nvt",$F39,IF($F39&gt;=BH$6,$F39,0))),"")</f>
        <v/>
      </c>
      <c r="BI39" s="17" t="str">
        <f>IFERROR(IF(MATCH(BI$5,Invulblad!$I$33:$W$33,0)&gt;0,IF(BI$6="nvt",$F39,IF($F39&gt;=BI$6,$F39,0))),"")</f>
        <v/>
      </c>
      <c r="BJ39" s="17" t="str">
        <f>IFERROR(IF(MATCH(BJ$5,Invulblad!$I$33:$W$33,0)&gt;0,IF(BJ$6="nvt",$F39,IF($F39&gt;=BJ$6,$F39,0))),"")</f>
        <v/>
      </c>
      <c r="BK39" s="53" t="str">
        <f>IFERROR(IF(MATCH(BK$5,Invulblad!$I$33:$W$33,0)&gt;0,IF(BK$6="nvt",$F39,IF($F39&gt;=BK$6,$F39,0))),"")</f>
        <v/>
      </c>
      <c r="BL39" s="23" t="str">
        <f>IFERROR(IF(MATCH(BL$5,Invulblad!$I$33:$W$33,0)&gt;0,IF(BL$6="nvt",$F39,IF($F39&gt;=BL$6,$F39,0))),"")</f>
        <v/>
      </c>
      <c r="BM39" s="53" t="str">
        <f>IFERROR(IF(MATCH(BM$5,Invulblad!$I$33:$W$33,0)&gt;0,IF(BM$6="nvt",$F39,IF($F39&gt;=BM$6,$F39,0))),"")</f>
        <v/>
      </c>
      <c r="BN39" s="24" t="str">
        <f>IFERROR(IF(MATCH(BN$5,Invulblad!$I$33:$W$33,0)&gt;0,IF(BN$6="nvt",$F39,IF($F39&gt;=BN$6,$F39,0))),"")</f>
        <v/>
      </c>
      <c r="BO39" s="3" t="str">
        <f>IFERROR(IF(MATCH(BO$5,Invulblad!$I$33:$W$33,0)&gt;0,IF(BO$6="nvt",$F39,IF($F39&gt;=BO$6,$F39,0))),"")</f>
        <v/>
      </c>
      <c r="BP39" s="3" t="str">
        <f>IFERROR(IF(MATCH(BP$5,Invulblad!$I$33:$W$33,0)&gt;0,IF(BP$6="nvt",$F39,IF($F39&gt;=BP$6,$F39,0))),"")</f>
        <v/>
      </c>
      <c r="BQ39" s="3" t="str">
        <f>IFERROR(IF(MATCH(BQ$5,Invulblad!$I$33:$W$33,0)&gt;0,IF(BQ$6="nvt",$F39,IF($F39&gt;=BQ$6,$F39,0))),"")</f>
        <v/>
      </c>
      <c r="BR39" s="3" t="str">
        <f>IFERROR(IF(MATCH(BR$5,Invulblad!$I$33:$W$33,0)&gt;0,IF(BR$6="nvt",$F39,IF($F39&gt;=BR$6,$F39,0))),"")</f>
        <v/>
      </c>
      <c r="BS39" s="25" t="str">
        <f>IFERROR(IF(MATCH(BS$5,Invulblad!$I$33:$W$33,0)&gt;0,IF(BS$6="nvt",$F39,IF($F39&gt;=BS$6,$F39,0))),"")</f>
        <v/>
      </c>
      <c r="BT39" s="17" t="str">
        <f>IFERROR(IF(MATCH(BT$5,Invulblad!$I$33:$W$33,0)&gt;0,IF(BT$6="nvt",$F39,IF($F39&gt;=BT$6,$F39,0))),"")</f>
        <v/>
      </c>
      <c r="BU39" s="17" t="str">
        <f>IFERROR(IF(MATCH(BU$5,Invulblad!$I$33:$W$33,0)&gt;0,IF(BU$6="nvt",$F39,IF($F39&gt;=BU$6,$F39,0))),"")</f>
        <v/>
      </c>
      <c r="BV39" s="17" t="str">
        <f>IFERROR(IF(MATCH(BV$5,Invulblad!$I$33:$W$33,0)&gt;0,IF(BV$6="nvt",$F39,IF($F39&gt;=BV$6,$F39,0))),"")</f>
        <v/>
      </c>
      <c r="BW39" s="65" t="str">
        <f>IFERROR(IF(MATCH(BW$5,Invulblad!$I$33:$W$33,0)&gt;0,IF(BW$6="nvt",$F39,IF($F39&gt;=BW$6,$F39,0))),"")</f>
        <v/>
      </c>
    </row>
    <row r="40" spans="1:75" x14ac:dyDescent="0.2">
      <c r="A40" s="2"/>
      <c r="B40" s="24">
        <f>Invulblad!B34</f>
        <v>30</v>
      </c>
      <c r="C40" s="3">
        <f>Invulblad!C34</f>
        <v>0</v>
      </c>
      <c r="D40" s="3">
        <f>Invulblad!D34</f>
        <v>0</v>
      </c>
      <c r="E40" s="3">
        <f>Invulblad!G34</f>
        <v>0</v>
      </c>
      <c r="F40" s="25">
        <f>Invulblad!H34</f>
        <v>0</v>
      </c>
      <c r="G40" s="23" t="str">
        <f>IFERROR(IF(MATCH(G$5,Invulblad!$I$34:$W$34,0)&gt;0,IF(G$6="nvt",$F40,IF($F40&gt;=G$6,$F40,0))),"")</f>
        <v/>
      </c>
      <c r="H40" s="17" t="str">
        <f>IFERROR(IF(MATCH(H$5,Invulblad!$I$34:$W$34,0)&gt;0,IF(H$6="nvt",$F40,IF($F40&gt;=H$6,$F40,0))),"")</f>
        <v/>
      </c>
      <c r="I40" s="17" t="str">
        <f>IFERROR(IF(MATCH(I$5,Invulblad!$I$34:$W$34,0)&gt;0,IF(I$6="nvt",$F40,IF($F40&gt;=I$6,$F40,0))),"")</f>
        <v/>
      </c>
      <c r="J40" s="17" t="str">
        <f>IFERROR(IF(MATCH(J$5,Invulblad!$I$34:$W$34,0)&gt;0,IF(J$6="nvt",$F40,IF($F40&gt;=J$6,$F40,0))),"")</f>
        <v/>
      </c>
      <c r="K40" s="17" t="str">
        <f>IFERROR(IF(MATCH(K$5,Invulblad!$I$34:$W$34,0)&gt;0,IF(K$6="nvt",$F40,IF($F40&gt;=K$6,$F40,0))),"")</f>
        <v/>
      </c>
      <c r="L40" s="17" t="str">
        <f>IFERROR(IF(MATCH(L$5,Invulblad!$I$34:$W$34,0)&gt;0,IF(L$6="nvt",$F40,IF($F40&gt;=L$6,$F40,0))),"")</f>
        <v/>
      </c>
      <c r="M40" s="53" t="str">
        <f>IFERROR(IF(MATCH(M$5,Invulblad!$I$34:$W$34,0)&gt;0,IF(M$6="nvt",$F40,IF($F40&gt;=M$6,$F40,0))),"")</f>
        <v/>
      </c>
      <c r="N40" s="23" t="str">
        <f>IFERROR(IF(MATCH(N$5,Invulblad!$I$34:$W$34,0)&gt;0,IF(N$6="nvt",$F40,IF($F40&gt;=N$6,$F40,0))),"")</f>
        <v/>
      </c>
      <c r="O40" s="17" t="str">
        <f>IFERROR(IF(MATCH(O$5,Invulblad!$I$34:$W$34,0)&gt;0,IF(O$6="nvt",$F40,IF($F40&gt;=O$6,$F40,0))),"")</f>
        <v/>
      </c>
      <c r="P40" s="65" t="str">
        <f>IFERROR(IF(MATCH(P$5,Invulblad!$I$34:$W$34,0)&gt;0,IF(P$6="nvt",$F40,IF($F40&gt;=P$6,$F40,0))),"")</f>
        <v/>
      </c>
      <c r="Q40" s="23" t="str">
        <f>IFERROR(IF(MATCH(Q$5,Invulblad!$I$34:$W$34,0)&gt;0,IF(Q$6="nvt",$F40,IF($F40&gt;=Q$6,$F40,0))),"")</f>
        <v/>
      </c>
      <c r="R40" s="17" t="str">
        <f>IFERROR(IF(MATCH(R$5,Invulblad!$I$34:$W$34,0)&gt;0,IF(R$6="nvt",$F40,IF($F40&gt;=R$6,$F40,0))),"")</f>
        <v/>
      </c>
      <c r="S40" s="17" t="str">
        <f>IFERROR(IF(MATCH(S$5,Invulblad!$I$34:$W$34,0)&gt;0,IF(S$6="nvt",$F40,IF($F40&gt;=S$6,$F40,0))),"")</f>
        <v/>
      </c>
      <c r="T40" s="17" t="str">
        <f>IFERROR(IF(MATCH(T$5,Invulblad!$I$34:$W$34,0)&gt;0,IF(T$6="nvt",$F40,IF($F40&gt;=T$6,$F40,0))),"")</f>
        <v/>
      </c>
      <c r="U40" s="17" t="str">
        <f>IFERROR(IF(MATCH(U$5,Invulblad!$I$34:$W$34,0)&gt;0,IF(U$6="nvt",$F40,IF($F40&gt;=U$6,$F40,0))),"")</f>
        <v/>
      </c>
      <c r="V40" s="17" t="str">
        <f>IFERROR(IF(MATCH(V$5,Invulblad!$I$34:$W$34,0)&gt;0,IF(V$6="nvt",$F40,IF($F40&gt;=V$6,$F40,0))),"")</f>
        <v/>
      </c>
      <c r="W40" s="17" t="str">
        <f>IFERROR(IF(MATCH(W$5,Invulblad!$I$34:$W$34,0)&gt;0,IF(W$6="nvt",$F40,IF($F40&gt;=W$6,$F40,0))),"")</f>
        <v/>
      </c>
      <c r="X40" s="17" t="str">
        <f>IFERROR(IF(MATCH(X$5,Invulblad!$I$34:$W$34,0)&gt;0,IF(X$6="nvt",$F40,IF($F40&gt;=X$6,$F40,0))),"")</f>
        <v/>
      </c>
      <c r="Y40" s="17" t="str">
        <f>IFERROR(IF(MATCH(Y$5,Invulblad!$I$34:$W$34,0)&gt;0,IF(Y$6="nvt",$F40,IF($F40&gt;=Y$6,$F40,0))),"")</f>
        <v/>
      </c>
      <c r="Z40" s="17" t="str">
        <f>IFERROR(IF(MATCH(Z$5,Invulblad!$I$34:$W$34,0)&gt;0,IF(Z$6="nvt",$F40,IF($F40&gt;=Z$6,$F40,0))),"")</f>
        <v/>
      </c>
      <c r="AA40" s="17" t="str">
        <f>IFERROR(IF(MATCH(AA$5,Invulblad!$I$34:$W$34,0)&gt;0,IF(AA$6="nvt",$F40,IF($F40&gt;=AA$6,$F40,0))),"")</f>
        <v/>
      </c>
      <c r="AB40" s="17" t="str">
        <f>IFERROR(IF(MATCH(AB$5,Invulblad!$I$34:$W$34,0)&gt;0,IF(AB$6="nvt",$F40,IF($F40&gt;=AB$6,$F40,0))),"")</f>
        <v/>
      </c>
      <c r="AC40" s="17" t="str">
        <f>IFERROR(IF(MATCH(AC$5,Invulblad!$I$34:$W$34,0)&gt;0,IF(AC$6="nvt",$F40,IF($F40&gt;=AC$6,$F40,0))),"")</f>
        <v/>
      </c>
      <c r="AD40" s="65" t="str">
        <f>IFERROR(IF(MATCH(AD$5,Invulblad!$I$34:$W$34,0)&gt;0,IF(AD$6="nvt",$F40,IF($F40&gt;=AD$6,$F40,0))),"")</f>
        <v/>
      </c>
      <c r="AE40" s="17" t="str">
        <f>IFERROR(IF(MATCH(AE$5,Invulblad!$I$34:$W$34,0)&gt;0,IF(AE$6="nvt",$F40,IF($F40&gt;=AE$6,$F40,0))),"")</f>
        <v/>
      </c>
      <c r="AF40" s="17" t="str">
        <f>IFERROR(IF(MATCH(AF$5,Invulblad!$I$34:$W$34,0)&gt;0,IF(AF$6="nvt",$F40,IF($F40&gt;=AF$6,$F40,0))),"")</f>
        <v/>
      </c>
      <c r="AG40" s="17" t="str">
        <f>IFERROR(IF(MATCH(AG$5,Invulblad!$I$34:$W$34,0)&gt;0,IF(AG$6="nvt",$F40,IF($F40&gt;=AG$6,$F40,0))),"")</f>
        <v/>
      </c>
      <c r="AH40" s="53" t="str">
        <f>IFERROR(IF(MATCH(AH$5,Invulblad!$I$34:$W$34,0)&gt;0,IF(AH$6="nvt",$F40,IF($F40&gt;=AH$6,$F40,0))),"")</f>
        <v/>
      </c>
      <c r="AI40" s="23" t="str">
        <f>IFERROR(IF(MATCH(AI$5,Invulblad!$I$34:$W$34,0)&gt;0,IF(AI$6="nvt",$F40,IF($F40&gt;=AI$6,$F40,0))),"")</f>
        <v/>
      </c>
      <c r="AJ40" s="17" t="str">
        <f>IFERROR(IF(MATCH(AJ$5,Invulblad!$I$34:$W$34,0)&gt;0,IF(AJ$6="nvt",$F40,IF($F40&gt;=AJ$6,$F40,0))),"")</f>
        <v/>
      </c>
      <c r="AK40" s="17" t="str">
        <f>IFERROR(IF(MATCH(AK$5,Invulblad!$I$34:$W$34,0)&gt;0,IF(AK$6="nvt",$F40,IF($F40&gt;=AK$6,$F40,0))),"")</f>
        <v/>
      </c>
      <c r="AL40" s="17" t="str">
        <f>IFERROR(IF(MATCH(AL$5,Invulblad!$I$34:$W$34,0)&gt;0,IF(AL$6="nvt",$F40,IF($F40&gt;=AL$6,$F40,0))),"")</f>
        <v/>
      </c>
      <c r="AM40" s="17" t="str">
        <f>IFERROR(IF(MATCH(AM$5,Invulblad!$I$34:$W$34,0)&gt;0,IF(AM$6="nvt",$F40,IF($F40&gt;=AM$6,$F40,0))),"")</f>
        <v/>
      </c>
      <c r="AN40" s="65" t="str">
        <f>IFERROR(IF(MATCH(AN$5,Invulblad!$I$34:$W$34,0)&gt;0,IF(AN$6="nvt",$F40,IF($F40&gt;=AN$6,$F40,0))),"")</f>
        <v/>
      </c>
      <c r="AO40" s="17" t="str">
        <f>IFERROR(IF(MATCH(AO$5,Invulblad!$I$34:$W$34,0)&gt;0,IF(AO$6="nvt",$F40,IF($F40&gt;=AO$6,$F40,0))),"")</f>
        <v/>
      </c>
      <c r="AP40" s="17" t="str">
        <f>IFERROR(IF(MATCH(AP$5,Invulblad!$I$34:$W$34,0)&gt;0,IF(AP$6="nvt",$F40,IF($F40&gt;=AP$6,$F40,0))),"")</f>
        <v/>
      </c>
      <c r="AQ40" s="17" t="str">
        <f>IFERROR(IF(MATCH(AQ$5,Invulblad!$I$34:$W$34,0)&gt;0,IF(AQ$6="nvt",$F40,IF($F40&gt;=AQ$6,$F40,0))),"")</f>
        <v/>
      </c>
      <c r="AR40" s="17" t="str">
        <f>IFERROR(IF(MATCH(AR$5,Invulblad!$I$34:$W$34,0)&gt;0,IF(AR$6="nvt",$F40,IF($F40&gt;=AR$6,$F40,0))),"")</f>
        <v/>
      </c>
      <c r="AS40" s="17" t="str">
        <f>IFERROR(IF(MATCH(AS$5,Invulblad!$I$34:$W$34,0)&gt;0,IF(AS$6="nvt",$F40,IF($F40&gt;=AS$6,$F40,0))),"")</f>
        <v/>
      </c>
      <c r="AT40" s="17" t="str">
        <f>IFERROR(IF(MATCH(AT$5,Invulblad!$I$34:$W$34,0)&gt;0,IF(AT$6="nvt",$F40,IF($F40&gt;=AT$6,$F40,0))),"")</f>
        <v/>
      </c>
      <c r="AU40" s="17" t="str">
        <f>IFERROR(IF(MATCH(AU$5,Invulblad!$I$34:$W$34,0)&gt;0,IF(AU$6="nvt",$F40,IF($F40&gt;=AU$6,$F40,0))),"")</f>
        <v/>
      </c>
      <c r="AV40" s="17" t="str">
        <f>IFERROR(IF(MATCH(AV$5,Invulblad!$I$34:$W$34,0)&gt;0,IF(AV$6="nvt",$F40,IF($F40&gt;=AV$6,$F40,0))),"")</f>
        <v/>
      </c>
      <c r="AW40" s="17" t="str">
        <f>IFERROR(IF(MATCH(AW$5,Invulblad!$I$34:$W$34,0)&gt;0,IF(AW$6="nvt",$F40,IF($F40&gt;=AW$6,$F40,0))),"")</f>
        <v/>
      </c>
      <c r="AX40" s="17" t="str">
        <f>IFERROR(IF(MATCH(AX$5,Invulblad!$I$34:$W$34,0)&gt;0,IF(AX$6="nvt",$F40,IF($F40&gt;=AX$6,$F40,0))),"")</f>
        <v/>
      </c>
      <c r="AY40" s="17" t="str">
        <f>IFERROR(IF(MATCH(AY$5,Invulblad!$I$34:$W$34,0)&gt;0,IF(AY$6="nvt",$F40,IF($F40&gt;=AY$6,$F40,0))),"")</f>
        <v/>
      </c>
      <c r="AZ40" s="53" t="str">
        <f>IFERROR(IF(MATCH(AZ$5,Invulblad!$I$34:$W$34,0)&gt;0,IF(AZ$6="nvt",$F40,IF($F40&gt;=AZ$6,$F40,0))),"")</f>
        <v/>
      </c>
      <c r="BA40" s="23" t="str">
        <f>IFERROR(IF(MATCH(BA$5,Invulblad!$I$34:$W$34,0)&gt;0,IF(BA$6="nvt",$F40,IF($F40&gt;=BA$6,$F40,0))),"")</f>
        <v/>
      </c>
      <c r="BB40" s="65" t="str">
        <f>IFERROR(IF(MATCH(BB$5,Invulblad!$I$34:$W$34,0)&gt;0,IF(BB$6="nvt",$F40,IF($F40&gt;=BB$6,$F40,0))),"")</f>
        <v/>
      </c>
      <c r="BC40" s="45" t="str">
        <f>IFERROR(IF(MATCH(BC$5,Invulblad!$I$34:$W$34,0)&gt;0,IF(BC$6="nvt",$F40,IF($F40&gt;=BC$6,$F40,0))),"")</f>
        <v/>
      </c>
      <c r="BD40" s="45" t="str">
        <f>IFERROR(IF(MATCH(BD$5,Invulblad!$I$34:$W$34,0)&gt;0,IF(BD$6="nvt",$F40,IF($F40&gt;=BD$6,$F40,0))),"")</f>
        <v/>
      </c>
      <c r="BE40" s="17" t="str">
        <f>IFERROR(IF(MATCH(BE$5,Invulblad!$I$34:$W$34,0)&gt;0,IF(BE$6="nvt",$F40,IF($F40&gt;=BE$6,$F40,0))),"")</f>
        <v/>
      </c>
      <c r="BF40" s="53" t="str">
        <f>IFERROR(IF(MATCH(BF$5,Invulblad!$I$34:$W$34,0)&gt;0,IF(BF$6="nvt",$F40,IF($F40&gt;=BF$6,$F40,0))),"")</f>
        <v/>
      </c>
      <c r="BG40" s="23" t="str">
        <f>IFERROR(IF(MATCH(BG$5,Invulblad!$I$34:$W$34,0)&gt;0,IF(BG$6="nvt",$F40,IF($F40&gt;=BG$6,$F40,0))),"")</f>
        <v/>
      </c>
      <c r="BH40" s="65" t="str">
        <f>IFERROR(IF(MATCH(BH$5,Invulblad!$I$34:$W$34,0)&gt;0,IF(BH$6="nvt",$F40,IF($F40&gt;=BH$6,$F40,0))),"")</f>
        <v/>
      </c>
      <c r="BI40" s="17" t="str">
        <f>IFERROR(IF(MATCH(BI$5,Invulblad!$I$34:$W$34,0)&gt;0,IF(BI$6="nvt",$F40,IF($F40&gt;=BI$6,$F40,0))),"")</f>
        <v/>
      </c>
      <c r="BJ40" s="17" t="str">
        <f>IFERROR(IF(MATCH(BJ$5,Invulblad!$I$34:$W$34,0)&gt;0,IF(BJ$6="nvt",$F40,IF($F40&gt;=BJ$6,$F40,0))),"")</f>
        <v/>
      </c>
      <c r="BK40" s="53" t="str">
        <f>IFERROR(IF(MATCH(BK$5,Invulblad!$I$34:$W$34,0)&gt;0,IF(BK$6="nvt",$F40,IF($F40&gt;=BK$6,$F40,0))),"")</f>
        <v/>
      </c>
      <c r="BL40" s="23" t="str">
        <f>IFERROR(IF(MATCH(BL$5,Invulblad!$I$34:$W$34,0)&gt;0,IF(BL$6="nvt",$F40,IF($F40&gt;=BL$6,$F40,0))),"")</f>
        <v/>
      </c>
      <c r="BM40" s="53" t="str">
        <f>IFERROR(IF(MATCH(BM$5,Invulblad!$I$34:$W$34,0)&gt;0,IF(BM$6="nvt",$F40,IF($F40&gt;=BM$6,$F40,0))),"")</f>
        <v/>
      </c>
      <c r="BN40" s="24" t="str">
        <f>IFERROR(IF(MATCH(BN$5,Invulblad!$I$34:$W$34,0)&gt;0,IF(BN$6="nvt",$F40,IF($F40&gt;=BN$6,$F40,0))),"")</f>
        <v/>
      </c>
      <c r="BO40" s="3" t="str">
        <f>IFERROR(IF(MATCH(BO$5,Invulblad!$I$34:$W$34,0)&gt;0,IF(BO$6="nvt",$F40,IF($F40&gt;=BO$6,$F40,0))),"")</f>
        <v/>
      </c>
      <c r="BP40" s="3" t="str">
        <f>IFERROR(IF(MATCH(BP$5,Invulblad!$I$34:$W$34,0)&gt;0,IF(BP$6="nvt",$F40,IF($F40&gt;=BP$6,$F40,0))),"")</f>
        <v/>
      </c>
      <c r="BQ40" s="3" t="str">
        <f>IFERROR(IF(MATCH(BQ$5,Invulblad!$I$34:$W$34,0)&gt;0,IF(BQ$6="nvt",$F40,IF($F40&gt;=BQ$6,$F40,0))),"")</f>
        <v/>
      </c>
      <c r="BR40" s="3" t="str">
        <f>IFERROR(IF(MATCH(BR$5,Invulblad!$I$34:$W$34,0)&gt;0,IF(BR$6="nvt",$F40,IF($F40&gt;=BR$6,$F40,0))),"")</f>
        <v/>
      </c>
      <c r="BS40" s="25" t="str">
        <f>IFERROR(IF(MATCH(BS$5,Invulblad!$I$34:$W$34,0)&gt;0,IF(BS$6="nvt",$F40,IF($F40&gt;=BS$6,$F40,0))),"")</f>
        <v/>
      </c>
      <c r="BT40" s="17" t="str">
        <f>IFERROR(IF(MATCH(BT$5,Invulblad!$I$34:$W$34,0)&gt;0,IF(BT$6="nvt",$F40,IF($F40&gt;=BT$6,$F40,0))),"")</f>
        <v/>
      </c>
      <c r="BU40" s="17" t="str">
        <f>IFERROR(IF(MATCH(BU$5,Invulblad!$I$34:$W$34,0)&gt;0,IF(BU$6="nvt",$F40,IF($F40&gt;=BU$6,$F40,0))),"")</f>
        <v/>
      </c>
      <c r="BV40" s="17" t="str">
        <f>IFERROR(IF(MATCH(BV$5,Invulblad!$I$34:$W$34,0)&gt;0,IF(BV$6="nvt",$F40,IF($F40&gt;=BV$6,$F40,0))),"")</f>
        <v/>
      </c>
      <c r="BW40" s="65" t="str">
        <f>IFERROR(IF(MATCH(BW$5,Invulblad!$I$34:$W$34,0)&gt;0,IF(BW$6="nvt",$F40,IF($F40&gt;=BW$6,$F40,0))),"")</f>
        <v/>
      </c>
    </row>
    <row r="41" spans="1:75" x14ac:dyDescent="0.2">
      <c r="A41" s="2"/>
      <c r="B41" s="24">
        <f>Invulblad!B35</f>
        <v>31</v>
      </c>
      <c r="C41" s="3">
        <f>Invulblad!C35</f>
        <v>0</v>
      </c>
      <c r="D41" s="3">
        <f>Invulblad!D35</f>
        <v>0</v>
      </c>
      <c r="E41" s="3">
        <f>Invulblad!G35</f>
        <v>0</v>
      </c>
      <c r="F41" s="25">
        <f>Invulblad!H35</f>
        <v>0</v>
      </c>
      <c r="G41" s="23" t="str">
        <f>IFERROR(IF(MATCH(G$5,Invulblad!$I$35:$W$35,0)&gt;0,IF(G$6="nvt",$F41,IF($F41&gt;=G$6,$F41,0))),"")</f>
        <v/>
      </c>
      <c r="H41" s="17" t="str">
        <f>IFERROR(IF(MATCH(H$5,Invulblad!$I$35:$W$35,0)&gt;0,IF(H$6="nvt",$F41,IF($F41&gt;=H$6,$F41,0))),"")</f>
        <v/>
      </c>
      <c r="I41" s="17" t="str">
        <f>IFERROR(IF(MATCH(I$5,Invulblad!$I$35:$W$35,0)&gt;0,IF(I$6="nvt",$F41,IF($F41&gt;=I$6,$F41,0))),"")</f>
        <v/>
      </c>
      <c r="J41" s="17" t="str">
        <f>IFERROR(IF(MATCH(J$5,Invulblad!$I$35:$W$35,0)&gt;0,IF(J$6="nvt",$F41,IF($F41&gt;=J$6,$F41,0))),"")</f>
        <v/>
      </c>
      <c r="K41" s="17" t="str">
        <f>IFERROR(IF(MATCH(K$5,Invulblad!$I$35:$W$35,0)&gt;0,IF(K$6="nvt",$F41,IF($F41&gt;=K$6,$F41,0))),"")</f>
        <v/>
      </c>
      <c r="L41" s="17" t="str">
        <f>IFERROR(IF(MATCH(L$5,Invulblad!$I$35:$W$35,0)&gt;0,IF(L$6="nvt",$F41,IF($F41&gt;=L$6,$F41,0))),"")</f>
        <v/>
      </c>
      <c r="M41" s="53" t="str">
        <f>IFERROR(IF(MATCH(M$5,Invulblad!$I$35:$W$35,0)&gt;0,IF(M$6="nvt",$F41,IF($F41&gt;=M$6,$F41,0))),"")</f>
        <v/>
      </c>
      <c r="N41" s="23" t="str">
        <f>IFERROR(IF(MATCH(N$5,Invulblad!$I$35:$W$35,0)&gt;0,IF(N$6="nvt",$F41,IF($F41&gt;=N$6,$F41,0))),"")</f>
        <v/>
      </c>
      <c r="O41" s="17" t="str">
        <f>IFERROR(IF(MATCH(O$5,Invulblad!$I$35:$W$35,0)&gt;0,IF(O$6="nvt",$F41,IF($F41&gt;=O$6,$F41,0))),"")</f>
        <v/>
      </c>
      <c r="P41" s="65" t="str">
        <f>IFERROR(IF(MATCH(P$5,Invulblad!$I$35:$W$35,0)&gt;0,IF(P$6="nvt",$F41,IF($F41&gt;=P$6,$F41,0))),"")</f>
        <v/>
      </c>
      <c r="Q41" s="23" t="str">
        <f>IFERROR(IF(MATCH(Q$5,Invulblad!$I$35:$W$35,0)&gt;0,IF(Q$6="nvt",$F41,IF($F41&gt;=Q$6,$F41,0))),"")</f>
        <v/>
      </c>
      <c r="R41" s="17" t="str">
        <f>IFERROR(IF(MATCH(R$5,Invulblad!$I$35:$W$35,0)&gt;0,IF(R$6="nvt",$F41,IF($F41&gt;=R$6,$F41,0))),"")</f>
        <v/>
      </c>
      <c r="S41" s="17" t="str">
        <f>IFERROR(IF(MATCH(S$5,Invulblad!$I$35:$W$35,0)&gt;0,IF(S$6="nvt",$F41,IF($F41&gt;=S$6,$F41,0))),"")</f>
        <v/>
      </c>
      <c r="T41" s="17" t="str">
        <f>IFERROR(IF(MATCH(T$5,Invulblad!$I$35:$W$35,0)&gt;0,IF(T$6="nvt",$F41,IF($F41&gt;=T$6,$F41,0))),"")</f>
        <v/>
      </c>
      <c r="U41" s="17" t="str">
        <f>IFERROR(IF(MATCH(U$5,Invulblad!$I$35:$W$35,0)&gt;0,IF(U$6="nvt",$F41,IF($F41&gt;=U$6,$F41,0))),"")</f>
        <v/>
      </c>
      <c r="V41" s="17" t="str">
        <f>IFERROR(IF(MATCH(V$5,Invulblad!$I$35:$W$35,0)&gt;0,IF(V$6="nvt",$F41,IF($F41&gt;=V$6,$F41,0))),"")</f>
        <v/>
      </c>
      <c r="W41" s="17" t="str">
        <f>IFERROR(IF(MATCH(W$5,Invulblad!$I$35:$W$35,0)&gt;0,IF(W$6="nvt",$F41,IF($F41&gt;=W$6,$F41,0))),"")</f>
        <v/>
      </c>
      <c r="X41" s="17" t="str">
        <f>IFERROR(IF(MATCH(X$5,Invulblad!$I$35:$W$35,0)&gt;0,IF(X$6="nvt",$F41,IF($F41&gt;=X$6,$F41,0))),"")</f>
        <v/>
      </c>
      <c r="Y41" s="17" t="str">
        <f>IFERROR(IF(MATCH(Y$5,Invulblad!$I$35:$W$35,0)&gt;0,IF(Y$6="nvt",$F41,IF($F41&gt;=Y$6,$F41,0))),"")</f>
        <v/>
      </c>
      <c r="Z41" s="17" t="str">
        <f>IFERROR(IF(MATCH(Z$5,Invulblad!$I$35:$W$35,0)&gt;0,IF(Z$6="nvt",$F41,IF($F41&gt;=Z$6,$F41,0))),"")</f>
        <v/>
      </c>
      <c r="AA41" s="17" t="str">
        <f>IFERROR(IF(MATCH(AA$5,Invulblad!$I$35:$W$35,0)&gt;0,IF(AA$6="nvt",$F41,IF($F41&gt;=AA$6,$F41,0))),"")</f>
        <v/>
      </c>
      <c r="AB41" s="17" t="str">
        <f>IFERROR(IF(MATCH(AB$5,Invulblad!$I$35:$W$35,0)&gt;0,IF(AB$6="nvt",$F41,IF($F41&gt;=AB$6,$F41,0))),"")</f>
        <v/>
      </c>
      <c r="AC41" s="17" t="str">
        <f>IFERROR(IF(MATCH(AC$5,Invulblad!$I$35:$W$35,0)&gt;0,IF(AC$6="nvt",$F41,IF($F41&gt;=AC$6,$F41,0))),"")</f>
        <v/>
      </c>
      <c r="AD41" s="65" t="str">
        <f>IFERROR(IF(MATCH(AD$5,Invulblad!$I$35:$W$35,0)&gt;0,IF(AD$6="nvt",$F41,IF($F41&gt;=AD$6,$F41,0))),"")</f>
        <v/>
      </c>
      <c r="AE41" s="17" t="str">
        <f>IFERROR(IF(MATCH(AE$5,Invulblad!$I$35:$W$35,0)&gt;0,IF(AE$6="nvt",$F41,IF($F41&gt;=AE$6,$F41,0))),"")</f>
        <v/>
      </c>
      <c r="AF41" s="17" t="str">
        <f>IFERROR(IF(MATCH(AF$5,Invulblad!$I$35:$W$35,0)&gt;0,IF(AF$6="nvt",$F41,IF($F41&gt;=AF$6,$F41,0))),"")</f>
        <v/>
      </c>
      <c r="AG41" s="17" t="str">
        <f>IFERROR(IF(MATCH(AG$5,Invulblad!$I$35:$W$35,0)&gt;0,IF(AG$6="nvt",$F41,IF($F41&gt;=AG$6,$F41,0))),"")</f>
        <v/>
      </c>
      <c r="AH41" s="53" t="str">
        <f>IFERROR(IF(MATCH(AH$5,Invulblad!$I$35:$W$35,0)&gt;0,IF(AH$6="nvt",$F41,IF($F41&gt;=AH$6,$F41,0))),"")</f>
        <v/>
      </c>
      <c r="AI41" s="23" t="str">
        <f>IFERROR(IF(MATCH(AI$5,Invulblad!$I$35:$W$35,0)&gt;0,IF(AI$6="nvt",$F41,IF($F41&gt;=AI$6,$F41,0))),"")</f>
        <v/>
      </c>
      <c r="AJ41" s="17" t="str">
        <f>IFERROR(IF(MATCH(AJ$5,Invulblad!$I$35:$W$35,0)&gt;0,IF(AJ$6="nvt",$F41,IF($F41&gt;=AJ$6,$F41,0))),"")</f>
        <v/>
      </c>
      <c r="AK41" s="17" t="str">
        <f>IFERROR(IF(MATCH(AK$5,Invulblad!$I$35:$W$35,0)&gt;0,IF(AK$6="nvt",$F41,IF($F41&gt;=AK$6,$F41,0))),"")</f>
        <v/>
      </c>
      <c r="AL41" s="17" t="str">
        <f>IFERROR(IF(MATCH(AL$5,Invulblad!$I$35:$W$35,0)&gt;0,IF(AL$6="nvt",$F41,IF($F41&gt;=AL$6,$F41,0))),"")</f>
        <v/>
      </c>
      <c r="AM41" s="17" t="str">
        <f>IFERROR(IF(MATCH(AM$5,Invulblad!$I$35:$W$35,0)&gt;0,IF(AM$6="nvt",$F41,IF($F41&gt;=AM$6,$F41,0))),"")</f>
        <v/>
      </c>
      <c r="AN41" s="65" t="str">
        <f>IFERROR(IF(MATCH(AN$5,Invulblad!$I$35:$W$35,0)&gt;0,IF(AN$6="nvt",$F41,IF($F41&gt;=AN$6,$F41,0))),"")</f>
        <v/>
      </c>
      <c r="AO41" s="17" t="str">
        <f>IFERROR(IF(MATCH(AO$5,Invulblad!$I$35:$W$35,0)&gt;0,IF(AO$6="nvt",$F41,IF($F41&gt;=AO$6,$F41,0))),"")</f>
        <v/>
      </c>
      <c r="AP41" s="17" t="str">
        <f>IFERROR(IF(MATCH(AP$5,Invulblad!$I$35:$W$35,0)&gt;0,IF(AP$6="nvt",$F41,IF($F41&gt;=AP$6,$F41,0))),"")</f>
        <v/>
      </c>
      <c r="AQ41" s="17" t="str">
        <f>IFERROR(IF(MATCH(AQ$5,Invulblad!$I$35:$W$35,0)&gt;0,IF(AQ$6="nvt",$F41,IF($F41&gt;=AQ$6,$F41,0))),"")</f>
        <v/>
      </c>
      <c r="AR41" s="17" t="str">
        <f>IFERROR(IF(MATCH(AR$5,Invulblad!$I$35:$W$35,0)&gt;0,IF(AR$6="nvt",$F41,IF($F41&gt;=AR$6,$F41,0))),"")</f>
        <v/>
      </c>
      <c r="AS41" s="17" t="str">
        <f>IFERROR(IF(MATCH(AS$5,Invulblad!$I$35:$W$35,0)&gt;0,IF(AS$6="nvt",$F41,IF($F41&gt;=AS$6,$F41,0))),"")</f>
        <v/>
      </c>
      <c r="AT41" s="17" t="str">
        <f>IFERROR(IF(MATCH(AT$5,Invulblad!$I$35:$W$35,0)&gt;0,IF(AT$6="nvt",$F41,IF($F41&gt;=AT$6,$F41,0))),"")</f>
        <v/>
      </c>
      <c r="AU41" s="17" t="str">
        <f>IFERROR(IF(MATCH(AU$5,Invulblad!$I$35:$W$35,0)&gt;0,IF(AU$6="nvt",$F41,IF($F41&gt;=AU$6,$F41,0))),"")</f>
        <v/>
      </c>
      <c r="AV41" s="17" t="str">
        <f>IFERROR(IF(MATCH(AV$5,Invulblad!$I$35:$W$35,0)&gt;0,IF(AV$6="nvt",$F41,IF($F41&gt;=AV$6,$F41,0))),"")</f>
        <v/>
      </c>
      <c r="AW41" s="17" t="str">
        <f>IFERROR(IF(MATCH(AW$5,Invulblad!$I$35:$W$35,0)&gt;0,IF(AW$6="nvt",$F41,IF($F41&gt;=AW$6,$F41,0))),"")</f>
        <v/>
      </c>
      <c r="AX41" s="17" t="str">
        <f>IFERROR(IF(MATCH(AX$5,Invulblad!$I$35:$W$35,0)&gt;0,IF(AX$6="nvt",$F41,IF($F41&gt;=AX$6,$F41,0))),"")</f>
        <v/>
      </c>
      <c r="AY41" s="17" t="str">
        <f>IFERROR(IF(MATCH(AY$5,Invulblad!$I$35:$W$35,0)&gt;0,IF(AY$6="nvt",$F41,IF($F41&gt;=AY$6,$F41,0))),"")</f>
        <v/>
      </c>
      <c r="AZ41" s="53" t="str">
        <f>IFERROR(IF(MATCH(AZ$5,Invulblad!$I$35:$W$35,0)&gt;0,IF(AZ$6="nvt",$F41,IF($F41&gt;=AZ$6,$F41,0))),"")</f>
        <v/>
      </c>
      <c r="BA41" s="23" t="str">
        <f>IFERROR(IF(MATCH(BA$5,Invulblad!$I$35:$W$35,0)&gt;0,IF(BA$6="nvt",$F41,IF($F41&gt;=BA$6,$F41,0))),"")</f>
        <v/>
      </c>
      <c r="BB41" s="65" t="str">
        <f>IFERROR(IF(MATCH(BB$5,Invulblad!$I$35:$W$35,0)&gt;0,IF(BB$6="nvt",$F41,IF($F41&gt;=BB$6,$F41,0))),"")</f>
        <v/>
      </c>
      <c r="BC41" s="45" t="str">
        <f>IFERROR(IF(MATCH(BC$5,Invulblad!$I$35:$W$35,0)&gt;0,IF(BC$6="nvt",$F41,IF($F41&gt;=BC$6,$F41,0))),"")</f>
        <v/>
      </c>
      <c r="BD41" s="45" t="str">
        <f>IFERROR(IF(MATCH(BD$5,Invulblad!$I$35:$W$35,0)&gt;0,IF(BD$6="nvt",$F41,IF($F41&gt;=BD$6,$F41,0))),"")</f>
        <v/>
      </c>
      <c r="BE41" s="17" t="str">
        <f>IFERROR(IF(MATCH(BE$5,Invulblad!$I$35:$W$35,0)&gt;0,IF(BE$6="nvt",$F41,IF($F41&gt;=BE$6,$F41,0))),"")</f>
        <v/>
      </c>
      <c r="BF41" s="53" t="str">
        <f>IFERROR(IF(MATCH(BF$5,Invulblad!$I$35:$W$35,0)&gt;0,IF(BF$6="nvt",$F41,IF($F41&gt;=BF$6,$F41,0))),"")</f>
        <v/>
      </c>
      <c r="BG41" s="23" t="str">
        <f>IFERROR(IF(MATCH(BG$5,Invulblad!$I$35:$W$35,0)&gt;0,IF(BG$6="nvt",$F41,IF($F41&gt;=BG$6,$F41,0))),"")</f>
        <v/>
      </c>
      <c r="BH41" s="65" t="str">
        <f>IFERROR(IF(MATCH(BH$5,Invulblad!$I$35:$W$35,0)&gt;0,IF(BH$6="nvt",$F41,IF($F41&gt;=BH$6,$F41,0))),"")</f>
        <v/>
      </c>
      <c r="BI41" s="17" t="str">
        <f>IFERROR(IF(MATCH(BI$5,Invulblad!$I$35:$W$35,0)&gt;0,IF(BI$6="nvt",$F41,IF($F41&gt;=BI$6,$F41,0))),"")</f>
        <v/>
      </c>
      <c r="BJ41" s="17" t="str">
        <f>IFERROR(IF(MATCH(BJ$5,Invulblad!$I$35:$W$35,0)&gt;0,IF(BJ$6="nvt",$F41,IF($F41&gt;=BJ$6,$F41,0))),"")</f>
        <v/>
      </c>
      <c r="BK41" s="53" t="str">
        <f>IFERROR(IF(MATCH(BK$5,Invulblad!$I$35:$W$35,0)&gt;0,IF(BK$6="nvt",$F41,IF($F41&gt;=BK$6,$F41,0))),"")</f>
        <v/>
      </c>
      <c r="BL41" s="23" t="str">
        <f>IFERROR(IF(MATCH(BL$5,Invulblad!$I$35:$W$35,0)&gt;0,IF(BL$6="nvt",$F41,IF($F41&gt;=BL$6,$F41,0))),"")</f>
        <v/>
      </c>
      <c r="BM41" s="53" t="str">
        <f>IFERROR(IF(MATCH(BM$5,Invulblad!$I$35:$W$35,0)&gt;0,IF(BM$6="nvt",$F41,IF($F41&gt;=BM$6,$F41,0))),"")</f>
        <v/>
      </c>
      <c r="BN41" s="24" t="str">
        <f>IFERROR(IF(MATCH(BN$5,Invulblad!$I$35:$W$35,0)&gt;0,IF(BN$6="nvt",$F41,IF($F41&gt;=BN$6,$F41,0))),"")</f>
        <v/>
      </c>
      <c r="BO41" s="3" t="str">
        <f>IFERROR(IF(MATCH(BO$5,Invulblad!$I$35:$W$35,0)&gt;0,IF(BO$6="nvt",$F41,IF($F41&gt;=BO$6,$F41,0))),"")</f>
        <v/>
      </c>
      <c r="BP41" s="3" t="str">
        <f>IFERROR(IF(MATCH(BP$5,Invulblad!$I$35:$W$35,0)&gt;0,IF(BP$6="nvt",$F41,IF($F41&gt;=BP$6,$F41,0))),"")</f>
        <v/>
      </c>
      <c r="BQ41" s="3" t="str">
        <f>IFERROR(IF(MATCH(BQ$5,Invulblad!$I$35:$W$35,0)&gt;0,IF(BQ$6="nvt",$F41,IF($F41&gt;=BQ$6,$F41,0))),"")</f>
        <v/>
      </c>
      <c r="BR41" s="3" t="str">
        <f>IFERROR(IF(MATCH(BR$5,Invulblad!$I$35:$W$35,0)&gt;0,IF(BR$6="nvt",$F41,IF($F41&gt;=BR$6,$F41,0))),"")</f>
        <v/>
      </c>
      <c r="BS41" s="25" t="str">
        <f>IFERROR(IF(MATCH(BS$5,Invulblad!$I$35:$W$35,0)&gt;0,IF(BS$6="nvt",$F41,IF($F41&gt;=BS$6,$F41,0))),"")</f>
        <v/>
      </c>
      <c r="BT41" s="17" t="str">
        <f>IFERROR(IF(MATCH(BT$5,Invulblad!$I$35:$W$35,0)&gt;0,IF(BT$6="nvt",$F41,IF($F41&gt;=BT$6,$F41,0))),"")</f>
        <v/>
      </c>
      <c r="BU41" s="17" t="str">
        <f>IFERROR(IF(MATCH(BU$5,Invulblad!$I$35:$W$35,0)&gt;0,IF(BU$6="nvt",$F41,IF($F41&gt;=BU$6,$F41,0))),"")</f>
        <v/>
      </c>
      <c r="BV41" s="17" t="str">
        <f>IFERROR(IF(MATCH(BV$5,Invulblad!$I$35:$W$35,0)&gt;0,IF(BV$6="nvt",$F41,IF($F41&gt;=BV$6,$F41,0))),"")</f>
        <v/>
      </c>
      <c r="BW41" s="65" t="str">
        <f>IFERROR(IF(MATCH(BW$5,Invulblad!$I$35:$W$35,0)&gt;0,IF(BW$6="nvt",$F41,IF($F41&gt;=BW$6,$F41,0))),"")</f>
        <v/>
      </c>
    </row>
    <row r="42" spans="1:75" x14ac:dyDescent="0.2">
      <c r="A42" s="2"/>
      <c r="B42" s="24">
        <f>Invulblad!B36</f>
        <v>32</v>
      </c>
      <c r="C42" s="3">
        <f>Invulblad!C36</f>
        <v>0</v>
      </c>
      <c r="D42" s="3">
        <f>Invulblad!D36</f>
        <v>0</v>
      </c>
      <c r="E42" s="3">
        <f>Invulblad!G36</f>
        <v>0</v>
      </c>
      <c r="F42" s="25">
        <f>Invulblad!H36</f>
        <v>0</v>
      </c>
      <c r="G42" s="23" t="str">
        <f>IFERROR(IF(MATCH(G$5,Invulblad!$I$36:$W$36,0)&gt;0,IF(G$6="nvt",$F42,IF($F42&gt;=G$6,$F42,0))),"")</f>
        <v/>
      </c>
      <c r="H42" s="17" t="str">
        <f>IFERROR(IF(MATCH(H$5,Invulblad!$I$36:$W$36,0)&gt;0,IF(H$6="nvt",$F42,IF($F42&gt;=H$6,$F42,0))),"")</f>
        <v/>
      </c>
      <c r="I42" s="17" t="str">
        <f>IFERROR(IF(MATCH(I$5,Invulblad!$I$36:$W$36,0)&gt;0,IF(I$6="nvt",$F42,IF($F42&gt;=I$6,$F42,0))),"")</f>
        <v/>
      </c>
      <c r="J42" s="17" t="str">
        <f>IFERROR(IF(MATCH(J$5,Invulblad!$I$36:$W$36,0)&gt;0,IF(J$6="nvt",$F42,IF($F42&gt;=J$6,$F42,0))),"")</f>
        <v/>
      </c>
      <c r="K42" s="17" t="str">
        <f>IFERROR(IF(MATCH(K$5,Invulblad!$I$36:$W$36,0)&gt;0,IF(K$6="nvt",$F42,IF($F42&gt;=K$6,$F42,0))),"")</f>
        <v/>
      </c>
      <c r="L42" s="17" t="str">
        <f>IFERROR(IF(MATCH(L$5,Invulblad!$I$36:$W$36,0)&gt;0,IF(L$6="nvt",$F42,IF($F42&gt;=L$6,$F42,0))),"")</f>
        <v/>
      </c>
      <c r="M42" s="53" t="str">
        <f>IFERROR(IF(MATCH(M$5,Invulblad!$I$36:$W$36,0)&gt;0,IF(M$6="nvt",$F42,IF($F42&gt;=M$6,$F42,0))),"")</f>
        <v/>
      </c>
      <c r="N42" s="23" t="str">
        <f>IFERROR(IF(MATCH(N$5,Invulblad!$I$36:$W$36,0)&gt;0,IF(N$6="nvt",$F42,IF($F42&gt;=N$6,$F42,0))),"")</f>
        <v/>
      </c>
      <c r="O42" s="17" t="str">
        <f>IFERROR(IF(MATCH(O$5,Invulblad!$I$36:$W$36,0)&gt;0,IF(O$6="nvt",$F42,IF($F42&gt;=O$6,$F42,0))),"")</f>
        <v/>
      </c>
      <c r="P42" s="65" t="str">
        <f>IFERROR(IF(MATCH(P$5,Invulblad!$I$36:$W$36,0)&gt;0,IF(P$6="nvt",$F42,IF($F42&gt;=P$6,$F42,0))),"")</f>
        <v/>
      </c>
      <c r="Q42" s="23" t="str">
        <f>IFERROR(IF(MATCH(Q$5,Invulblad!$I$36:$W$36,0)&gt;0,IF(Q$6="nvt",$F42,IF($F42&gt;=Q$6,$F42,0))),"")</f>
        <v/>
      </c>
      <c r="R42" s="17" t="str">
        <f>IFERROR(IF(MATCH(R$5,Invulblad!$I$36:$W$36,0)&gt;0,IF(R$6="nvt",$F42,IF($F42&gt;=R$6,$F42,0))),"")</f>
        <v/>
      </c>
      <c r="S42" s="17" t="str">
        <f>IFERROR(IF(MATCH(S$5,Invulblad!$I$36:$W$36,0)&gt;0,IF(S$6="nvt",$F42,IF($F42&gt;=S$6,$F42,0))),"")</f>
        <v/>
      </c>
      <c r="T42" s="17" t="str">
        <f>IFERROR(IF(MATCH(T$5,Invulblad!$I$36:$W$36,0)&gt;0,IF(T$6="nvt",$F42,IF($F42&gt;=T$6,$F42,0))),"")</f>
        <v/>
      </c>
      <c r="U42" s="17" t="str">
        <f>IFERROR(IF(MATCH(U$5,Invulblad!$I$36:$W$36,0)&gt;0,IF(U$6="nvt",$F42,IF($F42&gt;=U$6,$F42,0))),"")</f>
        <v/>
      </c>
      <c r="V42" s="17" t="str">
        <f>IFERROR(IF(MATCH(V$5,Invulblad!$I$36:$W$36,0)&gt;0,IF(V$6="nvt",$F42,IF($F42&gt;=V$6,$F42,0))),"")</f>
        <v/>
      </c>
      <c r="W42" s="17" t="str">
        <f>IFERROR(IF(MATCH(W$5,Invulblad!$I$36:$W$36,0)&gt;0,IF(W$6="nvt",$F42,IF($F42&gt;=W$6,$F42,0))),"")</f>
        <v/>
      </c>
      <c r="X42" s="17" t="str">
        <f>IFERROR(IF(MATCH(X$5,Invulblad!$I$36:$W$36,0)&gt;0,IF(X$6="nvt",$F42,IF($F42&gt;=X$6,$F42,0))),"")</f>
        <v/>
      </c>
      <c r="Y42" s="17" t="str">
        <f>IFERROR(IF(MATCH(Y$5,Invulblad!$I$36:$W$36,0)&gt;0,IF(Y$6="nvt",$F42,IF($F42&gt;=Y$6,$F42,0))),"")</f>
        <v/>
      </c>
      <c r="Z42" s="17" t="str">
        <f>IFERROR(IF(MATCH(Z$5,Invulblad!$I$36:$W$36,0)&gt;0,IF(Z$6="nvt",$F42,IF($F42&gt;=Z$6,$F42,0))),"")</f>
        <v/>
      </c>
      <c r="AA42" s="17" t="str">
        <f>IFERROR(IF(MATCH(AA$5,Invulblad!$I$36:$W$36,0)&gt;0,IF(AA$6="nvt",$F42,IF($F42&gt;=AA$6,$F42,0))),"")</f>
        <v/>
      </c>
      <c r="AB42" s="17" t="str">
        <f>IFERROR(IF(MATCH(AB$5,Invulblad!$I$36:$W$36,0)&gt;0,IF(AB$6="nvt",$F42,IF($F42&gt;=AB$6,$F42,0))),"")</f>
        <v/>
      </c>
      <c r="AC42" s="17" t="str">
        <f>IFERROR(IF(MATCH(AC$5,Invulblad!$I$36:$W$36,0)&gt;0,IF(AC$6="nvt",$F42,IF($F42&gt;=AC$6,$F42,0))),"")</f>
        <v/>
      </c>
      <c r="AD42" s="65" t="str">
        <f>IFERROR(IF(MATCH(AD$5,Invulblad!$I$36:$W$36,0)&gt;0,IF(AD$6="nvt",$F42,IF($F42&gt;=AD$6,$F42,0))),"")</f>
        <v/>
      </c>
      <c r="AE42" s="17" t="str">
        <f>IFERROR(IF(MATCH(AE$5,Invulblad!$I$36:$W$36,0)&gt;0,IF(AE$6="nvt",$F42,IF($F42&gt;=AE$6,$F42,0))),"")</f>
        <v/>
      </c>
      <c r="AF42" s="17" t="str">
        <f>IFERROR(IF(MATCH(AF$5,Invulblad!$I$36:$W$36,0)&gt;0,IF(AF$6="nvt",$F42,IF($F42&gt;=AF$6,$F42,0))),"")</f>
        <v/>
      </c>
      <c r="AG42" s="17" t="str">
        <f>IFERROR(IF(MATCH(AG$5,Invulblad!$I$36:$W$36,0)&gt;0,IF(AG$6="nvt",$F42,IF($F42&gt;=AG$6,$F42,0))),"")</f>
        <v/>
      </c>
      <c r="AH42" s="53" t="str">
        <f>IFERROR(IF(MATCH(AH$5,Invulblad!$I$36:$W$36,0)&gt;0,IF(AH$6="nvt",$F42,IF($F42&gt;=AH$6,$F42,0))),"")</f>
        <v/>
      </c>
      <c r="AI42" s="23" t="str">
        <f>IFERROR(IF(MATCH(AI$5,Invulblad!$I$36:$W$36,0)&gt;0,IF(AI$6="nvt",$F42,IF($F42&gt;=AI$6,$F42,0))),"")</f>
        <v/>
      </c>
      <c r="AJ42" s="17" t="str">
        <f>IFERROR(IF(MATCH(AJ$5,Invulblad!$I$36:$W$36,0)&gt;0,IF(AJ$6="nvt",$F42,IF($F42&gt;=AJ$6,$F42,0))),"")</f>
        <v/>
      </c>
      <c r="AK42" s="17" t="str">
        <f>IFERROR(IF(MATCH(AK$5,Invulblad!$I$36:$W$36,0)&gt;0,IF(AK$6="nvt",$F42,IF($F42&gt;=AK$6,$F42,0))),"")</f>
        <v/>
      </c>
      <c r="AL42" s="17" t="str">
        <f>IFERROR(IF(MATCH(AL$5,Invulblad!$I$36:$W$36,0)&gt;0,IF(AL$6="nvt",$F42,IF($F42&gt;=AL$6,$F42,0))),"")</f>
        <v/>
      </c>
      <c r="AM42" s="17" t="str">
        <f>IFERROR(IF(MATCH(AM$5,Invulblad!$I$36:$W$36,0)&gt;0,IF(AM$6="nvt",$F42,IF($F42&gt;=AM$6,$F42,0))),"")</f>
        <v/>
      </c>
      <c r="AN42" s="65" t="str">
        <f>IFERROR(IF(MATCH(AN$5,Invulblad!$I$36:$W$36,0)&gt;0,IF(AN$6="nvt",$F42,IF($F42&gt;=AN$6,$F42,0))),"")</f>
        <v/>
      </c>
      <c r="AO42" s="17" t="str">
        <f>IFERROR(IF(MATCH(AO$5,Invulblad!$I$36:$W$36,0)&gt;0,IF(AO$6="nvt",$F42,IF($F42&gt;=AO$6,$F42,0))),"")</f>
        <v/>
      </c>
      <c r="AP42" s="17" t="str">
        <f>IFERROR(IF(MATCH(AP$5,Invulblad!$I$36:$W$36,0)&gt;0,IF(AP$6="nvt",$F42,IF($F42&gt;=AP$6,$F42,0))),"")</f>
        <v/>
      </c>
      <c r="AQ42" s="17" t="str">
        <f>IFERROR(IF(MATCH(AQ$5,Invulblad!$I$36:$W$36,0)&gt;0,IF(AQ$6="nvt",$F42,IF($F42&gt;=AQ$6,$F42,0))),"")</f>
        <v/>
      </c>
      <c r="AR42" s="17" t="str">
        <f>IFERROR(IF(MATCH(AR$5,Invulblad!$I$36:$W$36,0)&gt;0,IF(AR$6="nvt",$F42,IF($F42&gt;=AR$6,$F42,0))),"")</f>
        <v/>
      </c>
      <c r="AS42" s="17" t="str">
        <f>IFERROR(IF(MATCH(AS$5,Invulblad!$I$36:$W$36,0)&gt;0,IF(AS$6="nvt",$F42,IF($F42&gt;=AS$6,$F42,0))),"")</f>
        <v/>
      </c>
      <c r="AT42" s="17" t="str">
        <f>IFERROR(IF(MATCH(AT$5,Invulblad!$I$36:$W$36,0)&gt;0,IF(AT$6="nvt",$F42,IF($F42&gt;=AT$6,$F42,0))),"")</f>
        <v/>
      </c>
      <c r="AU42" s="17" t="str">
        <f>IFERROR(IF(MATCH(AU$5,Invulblad!$I$36:$W$36,0)&gt;0,IF(AU$6="nvt",$F42,IF($F42&gt;=AU$6,$F42,0))),"")</f>
        <v/>
      </c>
      <c r="AV42" s="17" t="str">
        <f>IFERROR(IF(MATCH(AV$5,Invulblad!$I$36:$W$36,0)&gt;0,IF(AV$6="nvt",$F42,IF($F42&gt;=AV$6,$F42,0))),"")</f>
        <v/>
      </c>
      <c r="AW42" s="17" t="str">
        <f>IFERROR(IF(MATCH(AW$5,Invulblad!$I$36:$W$36,0)&gt;0,IF(AW$6="nvt",$F42,IF($F42&gt;=AW$6,$F42,0))),"")</f>
        <v/>
      </c>
      <c r="AX42" s="17" t="str">
        <f>IFERROR(IF(MATCH(AX$5,Invulblad!$I$36:$W$36,0)&gt;0,IF(AX$6="nvt",$F42,IF($F42&gt;=AX$6,$F42,0))),"")</f>
        <v/>
      </c>
      <c r="AY42" s="17" t="str">
        <f>IFERROR(IF(MATCH(AY$5,Invulblad!$I$36:$W$36,0)&gt;0,IF(AY$6="nvt",$F42,IF($F42&gt;=AY$6,$F42,0))),"")</f>
        <v/>
      </c>
      <c r="AZ42" s="53" t="str">
        <f>IFERROR(IF(MATCH(AZ$5,Invulblad!$I$36:$W$36,0)&gt;0,IF(AZ$6="nvt",$F42,IF($F42&gt;=AZ$6,$F42,0))),"")</f>
        <v/>
      </c>
      <c r="BA42" s="23" t="str">
        <f>IFERROR(IF(MATCH(BA$5,Invulblad!$I$36:$W$36,0)&gt;0,IF(BA$6="nvt",$F42,IF($F42&gt;=BA$6,$F42,0))),"")</f>
        <v/>
      </c>
      <c r="BB42" s="65" t="str">
        <f>IFERROR(IF(MATCH(BB$5,Invulblad!$I$36:$W$36,0)&gt;0,IF(BB$6="nvt",$F42,IF($F42&gt;=BB$6,$F42,0))),"")</f>
        <v/>
      </c>
      <c r="BC42" s="45" t="str">
        <f>IFERROR(IF(MATCH(BC$5,Invulblad!$I$36:$W$36,0)&gt;0,IF(BC$6="nvt",$F42,IF($F42&gt;=BC$6,$F42,0))),"")</f>
        <v/>
      </c>
      <c r="BD42" s="45" t="str">
        <f>IFERROR(IF(MATCH(BD$5,Invulblad!$I$36:$W$36,0)&gt;0,IF(BD$6="nvt",$F42,IF($F42&gt;=BD$6,$F42,0))),"")</f>
        <v/>
      </c>
      <c r="BE42" s="17" t="str">
        <f>IFERROR(IF(MATCH(BE$5,Invulblad!$I$36:$W$36,0)&gt;0,IF(BE$6="nvt",$F42,IF($F42&gt;=BE$6,$F42,0))),"")</f>
        <v/>
      </c>
      <c r="BF42" s="53" t="str">
        <f>IFERROR(IF(MATCH(BF$5,Invulblad!$I$36:$W$36,0)&gt;0,IF(BF$6="nvt",$F42,IF($F42&gt;=BF$6,$F42,0))),"")</f>
        <v/>
      </c>
      <c r="BG42" s="23" t="str">
        <f>IFERROR(IF(MATCH(BG$5,Invulblad!$I$36:$W$36,0)&gt;0,IF(BG$6="nvt",$F42,IF($F42&gt;=BG$6,$F42,0))),"")</f>
        <v/>
      </c>
      <c r="BH42" s="65" t="str">
        <f>IFERROR(IF(MATCH(BH$5,Invulblad!$I$36:$W$36,0)&gt;0,IF(BH$6="nvt",$F42,IF($F42&gt;=BH$6,$F42,0))),"")</f>
        <v/>
      </c>
      <c r="BI42" s="17" t="str">
        <f>IFERROR(IF(MATCH(BI$5,Invulblad!$I$36:$W$36,0)&gt;0,IF(BI$6="nvt",$F42,IF($F42&gt;=BI$6,$F42,0))),"")</f>
        <v/>
      </c>
      <c r="BJ42" s="17" t="str">
        <f>IFERROR(IF(MATCH(BJ$5,Invulblad!$I$36:$W$36,0)&gt;0,IF(BJ$6="nvt",$F42,IF($F42&gt;=BJ$6,$F42,0))),"")</f>
        <v/>
      </c>
      <c r="BK42" s="53" t="str">
        <f>IFERROR(IF(MATCH(BK$5,Invulblad!$I$36:$W$36,0)&gt;0,IF(BK$6="nvt",$F42,IF($F42&gt;=BK$6,$F42,0))),"")</f>
        <v/>
      </c>
      <c r="BL42" s="23" t="str">
        <f>IFERROR(IF(MATCH(BL$5,Invulblad!$I$36:$W$36,0)&gt;0,IF(BL$6="nvt",$F42,IF($F42&gt;=BL$6,$F42,0))),"")</f>
        <v/>
      </c>
      <c r="BM42" s="53" t="str">
        <f>IFERROR(IF(MATCH(BM$5,Invulblad!$I$36:$W$36,0)&gt;0,IF(BM$6="nvt",$F42,IF($F42&gt;=BM$6,$F42,0))),"")</f>
        <v/>
      </c>
      <c r="BN42" s="24" t="str">
        <f>IFERROR(IF(MATCH(BN$5,Invulblad!$I$36:$W$36,0)&gt;0,IF(BN$6="nvt",$F42,IF($F42&gt;=BN$6,$F42,0))),"")</f>
        <v/>
      </c>
      <c r="BO42" s="3" t="str">
        <f>IFERROR(IF(MATCH(BO$5,Invulblad!$I$36:$W$36,0)&gt;0,IF(BO$6="nvt",$F42,IF($F42&gt;=BO$6,$F42,0))),"")</f>
        <v/>
      </c>
      <c r="BP42" s="3" t="str">
        <f>IFERROR(IF(MATCH(BP$5,Invulblad!$I$36:$W$36,0)&gt;0,IF(BP$6="nvt",$F42,IF($F42&gt;=BP$6,$F42,0))),"")</f>
        <v/>
      </c>
      <c r="BQ42" s="3" t="str">
        <f>IFERROR(IF(MATCH(BQ$5,Invulblad!$I$36:$W$36,0)&gt;0,IF(BQ$6="nvt",$F42,IF($F42&gt;=BQ$6,$F42,0))),"")</f>
        <v/>
      </c>
      <c r="BR42" s="3" t="str">
        <f>IFERROR(IF(MATCH(BR$5,Invulblad!$I$36:$W$36,0)&gt;0,IF(BR$6="nvt",$F42,IF($F42&gt;=BR$6,$F42,0))),"")</f>
        <v/>
      </c>
      <c r="BS42" s="25" t="str">
        <f>IFERROR(IF(MATCH(BS$5,Invulblad!$I$36:$W$36,0)&gt;0,IF(BS$6="nvt",$F42,IF($F42&gt;=BS$6,$F42,0))),"")</f>
        <v/>
      </c>
      <c r="BT42" s="17" t="str">
        <f>IFERROR(IF(MATCH(BT$5,Invulblad!$I$36:$W$36,0)&gt;0,IF(BT$6="nvt",$F42,IF($F42&gt;=BT$6,$F42,0))),"")</f>
        <v/>
      </c>
      <c r="BU42" s="17" t="str">
        <f>IFERROR(IF(MATCH(BU$5,Invulblad!$I$36:$W$36,0)&gt;0,IF(BU$6="nvt",$F42,IF($F42&gt;=BU$6,$F42,0))),"")</f>
        <v/>
      </c>
      <c r="BV42" s="17" t="str">
        <f>IFERROR(IF(MATCH(BV$5,Invulblad!$I$36:$W$36,0)&gt;0,IF(BV$6="nvt",$F42,IF($F42&gt;=BV$6,$F42,0))),"")</f>
        <v/>
      </c>
      <c r="BW42" s="65" t="str">
        <f>IFERROR(IF(MATCH(BW$5,Invulblad!$I$36:$W$36,0)&gt;0,IF(BW$6="nvt",$F42,IF($F42&gt;=BW$6,$F42,0))),"")</f>
        <v/>
      </c>
    </row>
    <row r="43" spans="1:75" x14ac:dyDescent="0.2">
      <c r="A43" s="2"/>
      <c r="B43" s="24">
        <f>Invulblad!B37</f>
        <v>33</v>
      </c>
      <c r="C43" s="3">
        <f>Invulblad!C37</f>
        <v>0</v>
      </c>
      <c r="D43" s="3">
        <f>Invulblad!D37</f>
        <v>0</v>
      </c>
      <c r="E43" s="3">
        <f>Invulblad!G37</f>
        <v>0</v>
      </c>
      <c r="F43" s="25">
        <f>Invulblad!H37</f>
        <v>0</v>
      </c>
      <c r="G43" s="23" t="str">
        <f>IFERROR(IF(MATCH(G$5,Invulblad!$I$37:$W$37,0)&gt;0,IF(G$6="nvt",$F43,IF($F43&gt;=G$6,$F43,0))),"")</f>
        <v/>
      </c>
      <c r="H43" s="17" t="str">
        <f>IFERROR(IF(MATCH(H$5,Invulblad!$I$37:$W$37,0)&gt;0,IF(H$6="nvt",$F43,IF($F43&gt;=H$6,$F43,0))),"")</f>
        <v/>
      </c>
      <c r="I43" s="17" t="str">
        <f>IFERROR(IF(MATCH(I$5,Invulblad!$I$37:$W$37,0)&gt;0,IF(I$6="nvt",$F43,IF($F43&gt;=I$6,$F43,0))),"")</f>
        <v/>
      </c>
      <c r="J43" s="17" t="str">
        <f>IFERROR(IF(MATCH(J$5,Invulblad!$I$37:$W$37,0)&gt;0,IF(J$6="nvt",$F43,IF($F43&gt;=J$6,$F43,0))),"")</f>
        <v/>
      </c>
      <c r="K43" s="17" t="str">
        <f>IFERROR(IF(MATCH(K$5,Invulblad!$I$37:$W$37,0)&gt;0,IF(K$6="nvt",$F43,IF($F43&gt;=K$6,$F43,0))),"")</f>
        <v/>
      </c>
      <c r="L43" s="17" t="str">
        <f>IFERROR(IF(MATCH(L$5,Invulblad!$I$37:$W$37,0)&gt;0,IF(L$6="nvt",$F43,IF($F43&gt;=L$6,$F43,0))),"")</f>
        <v/>
      </c>
      <c r="M43" s="53" t="str">
        <f>IFERROR(IF(MATCH(M$5,Invulblad!$I$37:$W$37,0)&gt;0,IF(M$6="nvt",$F43,IF($F43&gt;=M$6,$F43,0))),"")</f>
        <v/>
      </c>
      <c r="N43" s="23" t="str">
        <f>IFERROR(IF(MATCH(N$5,Invulblad!$I$37:$W$37,0)&gt;0,IF(N$6="nvt",$F43,IF($F43&gt;=N$6,$F43,0))),"")</f>
        <v/>
      </c>
      <c r="O43" s="17" t="str">
        <f>IFERROR(IF(MATCH(O$5,Invulblad!$I$37:$W$37,0)&gt;0,IF(O$6="nvt",$F43,IF($F43&gt;=O$6,$F43,0))),"")</f>
        <v/>
      </c>
      <c r="P43" s="65" t="str">
        <f>IFERROR(IF(MATCH(P$5,Invulblad!$I$37:$W$37,0)&gt;0,IF(P$6="nvt",$F43,IF($F43&gt;=P$6,$F43,0))),"")</f>
        <v/>
      </c>
      <c r="Q43" s="23" t="str">
        <f>IFERROR(IF(MATCH(Q$5,Invulblad!$I$37:$W$37,0)&gt;0,IF(Q$6="nvt",$F43,IF($F43&gt;=Q$6,$F43,0))),"")</f>
        <v/>
      </c>
      <c r="R43" s="17" t="str">
        <f>IFERROR(IF(MATCH(R$5,Invulblad!$I$37:$W$37,0)&gt;0,IF(R$6="nvt",$F43,IF($F43&gt;=R$6,$F43,0))),"")</f>
        <v/>
      </c>
      <c r="S43" s="17" t="str">
        <f>IFERROR(IF(MATCH(S$5,Invulblad!$I$37:$W$37,0)&gt;0,IF(S$6="nvt",$F43,IF($F43&gt;=S$6,$F43,0))),"")</f>
        <v/>
      </c>
      <c r="T43" s="17" t="str">
        <f>IFERROR(IF(MATCH(T$5,Invulblad!$I$37:$W$37,0)&gt;0,IF(T$6="nvt",$F43,IF($F43&gt;=T$6,$F43,0))),"")</f>
        <v/>
      </c>
      <c r="U43" s="17" t="str">
        <f>IFERROR(IF(MATCH(U$5,Invulblad!$I$37:$W$37,0)&gt;0,IF(U$6="nvt",$F43,IF($F43&gt;=U$6,$F43,0))),"")</f>
        <v/>
      </c>
      <c r="V43" s="17" t="str">
        <f>IFERROR(IF(MATCH(V$5,Invulblad!$I$37:$W$37,0)&gt;0,IF(V$6="nvt",$F43,IF($F43&gt;=V$6,$F43,0))),"")</f>
        <v/>
      </c>
      <c r="W43" s="17" t="str">
        <f>IFERROR(IF(MATCH(W$5,Invulblad!$I$37:$W$37,0)&gt;0,IF(W$6="nvt",$F43,IF($F43&gt;=W$6,$F43,0))),"")</f>
        <v/>
      </c>
      <c r="X43" s="17" t="str">
        <f>IFERROR(IF(MATCH(X$5,Invulblad!$I$37:$W$37,0)&gt;0,IF(X$6="nvt",$F43,IF($F43&gt;=X$6,$F43,0))),"")</f>
        <v/>
      </c>
      <c r="Y43" s="17" t="str">
        <f>IFERROR(IF(MATCH(Y$5,Invulblad!$I$37:$W$37,0)&gt;0,IF(Y$6="nvt",$F43,IF($F43&gt;=Y$6,$F43,0))),"")</f>
        <v/>
      </c>
      <c r="Z43" s="17" t="str">
        <f>IFERROR(IF(MATCH(Z$5,Invulblad!$I$37:$W$37,0)&gt;0,IF(Z$6="nvt",$F43,IF($F43&gt;=Z$6,$F43,0))),"")</f>
        <v/>
      </c>
      <c r="AA43" s="17" t="str">
        <f>IFERROR(IF(MATCH(AA$5,Invulblad!$I$37:$W$37,0)&gt;0,IF(AA$6="nvt",$F43,IF($F43&gt;=AA$6,$F43,0))),"")</f>
        <v/>
      </c>
      <c r="AB43" s="17" t="str">
        <f>IFERROR(IF(MATCH(AB$5,Invulblad!$I$37:$W$37,0)&gt;0,IF(AB$6="nvt",$F43,IF($F43&gt;=AB$6,$F43,0))),"")</f>
        <v/>
      </c>
      <c r="AC43" s="17" t="str">
        <f>IFERROR(IF(MATCH(AC$5,Invulblad!$I$37:$W$37,0)&gt;0,IF(AC$6="nvt",$F43,IF($F43&gt;=AC$6,$F43,0))),"")</f>
        <v/>
      </c>
      <c r="AD43" s="65" t="str">
        <f>IFERROR(IF(MATCH(AD$5,Invulblad!$I$37:$W$37,0)&gt;0,IF(AD$6="nvt",$F43,IF($F43&gt;=AD$6,$F43,0))),"")</f>
        <v/>
      </c>
      <c r="AE43" s="17" t="str">
        <f>IFERROR(IF(MATCH(AE$5,Invulblad!$I$37:$W$37,0)&gt;0,IF(AE$6="nvt",$F43,IF($F43&gt;=AE$6,$F43,0))),"")</f>
        <v/>
      </c>
      <c r="AF43" s="17" t="str">
        <f>IFERROR(IF(MATCH(AF$5,Invulblad!$I$37:$W$37,0)&gt;0,IF(AF$6="nvt",$F43,IF($F43&gt;=AF$6,$F43,0))),"")</f>
        <v/>
      </c>
      <c r="AG43" s="17" t="str">
        <f>IFERROR(IF(MATCH(AG$5,Invulblad!$I$37:$W$37,0)&gt;0,IF(AG$6="nvt",$F43,IF($F43&gt;=AG$6,$F43,0))),"")</f>
        <v/>
      </c>
      <c r="AH43" s="53" t="str">
        <f>IFERROR(IF(MATCH(AH$5,Invulblad!$I$37:$W$37,0)&gt;0,IF(AH$6="nvt",$F43,IF($F43&gt;=AH$6,$F43,0))),"")</f>
        <v/>
      </c>
      <c r="AI43" s="23" t="str">
        <f>IFERROR(IF(MATCH(AI$5,Invulblad!$I$37:$W$37,0)&gt;0,IF(AI$6="nvt",$F43,IF($F43&gt;=AI$6,$F43,0))),"")</f>
        <v/>
      </c>
      <c r="AJ43" s="17" t="str">
        <f>IFERROR(IF(MATCH(AJ$5,Invulblad!$I$37:$W$37,0)&gt;0,IF(AJ$6="nvt",$F43,IF($F43&gt;=AJ$6,$F43,0))),"")</f>
        <v/>
      </c>
      <c r="AK43" s="17" t="str">
        <f>IFERROR(IF(MATCH(AK$5,Invulblad!$I$37:$W$37,0)&gt;0,IF(AK$6="nvt",$F43,IF($F43&gt;=AK$6,$F43,0))),"")</f>
        <v/>
      </c>
      <c r="AL43" s="17" t="str">
        <f>IFERROR(IF(MATCH(AL$5,Invulblad!$I$37:$W$37,0)&gt;0,IF(AL$6="nvt",$F43,IF($F43&gt;=AL$6,$F43,0))),"")</f>
        <v/>
      </c>
      <c r="AM43" s="17" t="str">
        <f>IFERROR(IF(MATCH(AM$5,Invulblad!$I$37:$W$37,0)&gt;0,IF(AM$6="nvt",$F43,IF($F43&gt;=AM$6,$F43,0))),"")</f>
        <v/>
      </c>
      <c r="AN43" s="65" t="str">
        <f>IFERROR(IF(MATCH(AN$5,Invulblad!$I$37:$W$37,0)&gt;0,IF(AN$6="nvt",$F43,IF($F43&gt;=AN$6,$F43,0))),"")</f>
        <v/>
      </c>
      <c r="AO43" s="17" t="str">
        <f>IFERROR(IF(MATCH(AO$5,Invulblad!$I$37:$W$37,0)&gt;0,IF(AO$6="nvt",$F43,IF($F43&gt;=AO$6,$F43,0))),"")</f>
        <v/>
      </c>
      <c r="AP43" s="17" t="str">
        <f>IFERROR(IF(MATCH(AP$5,Invulblad!$I$37:$W$37,0)&gt;0,IF(AP$6="nvt",$F43,IF($F43&gt;=AP$6,$F43,0))),"")</f>
        <v/>
      </c>
      <c r="AQ43" s="17" t="str">
        <f>IFERROR(IF(MATCH(AQ$5,Invulblad!$I$37:$W$37,0)&gt;0,IF(AQ$6="nvt",$F43,IF($F43&gt;=AQ$6,$F43,0))),"")</f>
        <v/>
      </c>
      <c r="AR43" s="17" t="str">
        <f>IFERROR(IF(MATCH(AR$5,Invulblad!$I$37:$W$37,0)&gt;0,IF(AR$6="nvt",$F43,IF($F43&gt;=AR$6,$F43,0))),"")</f>
        <v/>
      </c>
      <c r="AS43" s="17" t="str">
        <f>IFERROR(IF(MATCH(AS$5,Invulblad!$I$37:$W$37,0)&gt;0,IF(AS$6="nvt",$F43,IF($F43&gt;=AS$6,$F43,0))),"")</f>
        <v/>
      </c>
      <c r="AT43" s="17" t="str">
        <f>IFERROR(IF(MATCH(AT$5,Invulblad!$I$37:$W$37,0)&gt;0,IF(AT$6="nvt",$F43,IF($F43&gt;=AT$6,$F43,0))),"")</f>
        <v/>
      </c>
      <c r="AU43" s="17" t="str">
        <f>IFERROR(IF(MATCH(AU$5,Invulblad!$I$37:$W$37,0)&gt;0,IF(AU$6="nvt",$F43,IF($F43&gt;=AU$6,$F43,0))),"")</f>
        <v/>
      </c>
      <c r="AV43" s="17" t="str">
        <f>IFERROR(IF(MATCH(AV$5,Invulblad!$I$37:$W$37,0)&gt;0,IF(AV$6="nvt",$F43,IF($F43&gt;=AV$6,$F43,0))),"")</f>
        <v/>
      </c>
      <c r="AW43" s="17" t="str">
        <f>IFERROR(IF(MATCH(AW$5,Invulblad!$I$37:$W$37,0)&gt;0,IF(AW$6="nvt",$F43,IF($F43&gt;=AW$6,$F43,0))),"")</f>
        <v/>
      </c>
      <c r="AX43" s="17" t="str">
        <f>IFERROR(IF(MATCH(AX$5,Invulblad!$I$37:$W$37,0)&gt;0,IF(AX$6="nvt",$F43,IF($F43&gt;=AX$6,$F43,0))),"")</f>
        <v/>
      </c>
      <c r="AY43" s="17" t="str">
        <f>IFERROR(IF(MATCH(AY$5,Invulblad!$I$37:$W$37,0)&gt;0,IF(AY$6="nvt",$F43,IF($F43&gt;=AY$6,$F43,0))),"")</f>
        <v/>
      </c>
      <c r="AZ43" s="53" t="str">
        <f>IFERROR(IF(MATCH(AZ$5,Invulblad!$I$37:$W$37,0)&gt;0,IF(AZ$6="nvt",$F43,IF($F43&gt;=AZ$6,$F43,0))),"")</f>
        <v/>
      </c>
      <c r="BA43" s="23" t="str">
        <f>IFERROR(IF(MATCH(BA$5,Invulblad!$I$37:$W$37,0)&gt;0,IF(BA$6="nvt",$F43,IF($F43&gt;=BA$6,$F43,0))),"")</f>
        <v/>
      </c>
      <c r="BB43" s="65" t="str">
        <f>IFERROR(IF(MATCH(BB$5,Invulblad!$I$37:$W$37,0)&gt;0,IF(BB$6="nvt",$F43,IF($F43&gt;=BB$6,$F43,0))),"")</f>
        <v/>
      </c>
      <c r="BC43" s="45" t="str">
        <f>IFERROR(IF(MATCH(BC$5,Invulblad!$I$37:$W$37,0)&gt;0,IF(BC$6="nvt",$F43,IF($F43&gt;=BC$6,$F43,0))),"")</f>
        <v/>
      </c>
      <c r="BD43" s="45" t="str">
        <f>IFERROR(IF(MATCH(BD$5,Invulblad!$I$37:$W$37,0)&gt;0,IF(BD$6="nvt",$F43,IF($F43&gt;=BD$6,$F43,0))),"")</f>
        <v/>
      </c>
      <c r="BE43" s="17" t="str">
        <f>IFERROR(IF(MATCH(BE$5,Invulblad!$I$37:$W$37,0)&gt;0,IF(BE$6="nvt",$F43,IF($F43&gt;=BE$6,$F43,0))),"")</f>
        <v/>
      </c>
      <c r="BF43" s="53" t="str">
        <f>IFERROR(IF(MATCH(BF$5,Invulblad!$I$37:$W$37,0)&gt;0,IF(BF$6="nvt",$F43,IF($F43&gt;=BF$6,$F43,0))),"")</f>
        <v/>
      </c>
      <c r="BG43" s="23" t="str">
        <f>IFERROR(IF(MATCH(BG$5,Invulblad!$I$37:$W$37,0)&gt;0,IF(BG$6="nvt",$F43,IF($F43&gt;=BG$6,$F43,0))),"")</f>
        <v/>
      </c>
      <c r="BH43" s="65" t="str">
        <f>IFERROR(IF(MATCH(BH$5,Invulblad!$I$37:$W$37,0)&gt;0,IF(BH$6="nvt",$F43,IF($F43&gt;=BH$6,$F43,0))),"")</f>
        <v/>
      </c>
      <c r="BI43" s="17" t="str">
        <f>IFERROR(IF(MATCH(BI$5,Invulblad!$I$37:$W$37,0)&gt;0,IF(BI$6="nvt",$F43,IF($F43&gt;=BI$6,$F43,0))),"")</f>
        <v/>
      </c>
      <c r="BJ43" s="17" t="str">
        <f>IFERROR(IF(MATCH(BJ$5,Invulblad!$I$37:$W$37,0)&gt;0,IF(BJ$6="nvt",$F43,IF($F43&gt;=BJ$6,$F43,0))),"")</f>
        <v/>
      </c>
      <c r="BK43" s="53" t="str">
        <f>IFERROR(IF(MATCH(BK$5,Invulblad!$I$37:$W$37,0)&gt;0,IF(BK$6="nvt",$F43,IF($F43&gt;=BK$6,$F43,0))),"")</f>
        <v/>
      </c>
      <c r="BL43" s="23" t="str">
        <f>IFERROR(IF(MATCH(BL$5,Invulblad!$I$37:$W$37,0)&gt;0,IF(BL$6="nvt",$F43,IF($F43&gt;=BL$6,$F43,0))),"")</f>
        <v/>
      </c>
      <c r="BM43" s="53" t="str">
        <f>IFERROR(IF(MATCH(BM$5,Invulblad!$I$37:$W$37,0)&gt;0,IF(BM$6="nvt",$F43,IF($F43&gt;=BM$6,$F43,0))),"")</f>
        <v/>
      </c>
      <c r="BN43" s="24" t="str">
        <f>IFERROR(IF(MATCH(BN$5,Invulblad!$I$37:$W$37,0)&gt;0,IF(BN$6="nvt",$F43,IF($F43&gt;=BN$6,$F43,0))),"")</f>
        <v/>
      </c>
      <c r="BO43" s="3" t="str">
        <f>IFERROR(IF(MATCH(BO$5,Invulblad!$I$37:$W$37,0)&gt;0,IF(BO$6="nvt",$F43,IF($F43&gt;=BO$6,$F43,0))),"")</f>
        <v/>
      </c>
      <c r="BP43" s="3" t="str">
        <f>IFERROR(IF(MATCH(BP$5,Invulblad!$I$37:$W$37,0)&gt;0,IF(BP$6="nvt",$F43,IF($F43&gt;=BP$6,$F43,0))),"")</f>
        <v/>
      </c>
      <c r="BQ43" s="3" t="str">
        <f>IFERROR(IF(MATCH(BQ$5,Invulblad!$I$37:$W$37,0)&gt;0,IF(BQ$6="nvt",$F43,IF($F43&gt;=BQ$6,$F43,0))),"")</f>
        <v/>
      </c>
      <c r="BR43" s="3" t="str">
        <f>IFERROR(IF(MATCH(BR$5,Invulblad!$I$37:$W$37,0)&gt;0,IF(BR$6="nvt",$F43,IF($F43&gt;=BR$6,$F43,0))),"")</f>
        <v/>
      </c>
      <c r="BS43" s="25" t="str">
        <f>IFERROR(IF(MATCH(BS$5,Invulblad!$I$37:$W$37,0)&gt;0,IF(BS$6="nvt",$F43,IF($F43&gt;=BS$6,$F43,0))),"")</f>
        <v/>
      </c>
      <c r="BT43" s="17" t="str">
        <f>IFERROR(IF(MATCH(BT$5,Invulblad!$I$37:$W$37,0)&gt;0,IF(BT$6="nvt",$F43,IF($F43&gt;=BT$6,$F43,0))),"")</f>
        <v/>
      </c>
      <c r="BU43" s="17" t="str">
        <f>IFERROR(IF(MATCH(BU$5,Invulblad!$I$37:$W$37,0)&gt;0,IF(BU$6="nvt",$F43,IF($F43&gt;=BU$6,$F43,0))),"")</f>
        <v/>
      </c>
      <c r="BV43" s="17" t="str">
        <f>IFERROR(IF(MATCH(BV$5,Invulblad!$I$37:$W$37,0)&gt;0,IF(BV$6="nvt",$F43,IF($F43&gt;=BV$6,$F43,0))),"")</f>
        <v/>
      </c>
      <c r="BW43" s="65" t="str">
        <f>IFERROR(IF(MATCH(BW$5,Invulblad!$I$37:$W$37,0)&gt;0,IF(BW$6="nvt",$F43,IF($F43&gt;=BW$6,$F43,0))),"")</f>
        <v/>
      </c>
    </row>
    <row r="44" spans="1:75" x14ac:dyDescent="0.2">
      <c r="A44" s="2"/>
      <c r="B44" s="24">
        <f>Invulblad!B38</f>
        <v>34</v>
      </c>
      <c r="C44" s="3">
        <f>Invulblad!C38</f>
        <v>0</v>
      </c>
      <c r="D44" s="3">
        <f>Invulblad!D38</f>
        <v>0</v>
      </c>
      <c r="E44" s="3">
        <f>Invulblad!G38</f>
        <v>0</v>
      </c>
      <c r="F44" s="25">
        <f>Invulblad!H38</f>
        <v>0</v>
      </c>
      <c r="G44" s="23" t="str">
        <f>IFERROR(IF(MATCH(G$5,Invulblad!$I$38:$W$38,0)&gt;0,IF(G$6="nvt",$F44,IF($F44&gt;=G$6,$F44,0))),"")</f>
        <v/>
      </c>
      <c r="H44" s="17" t="str">
        <f>IFERROR(IF(MATCH(H$5,Invulblad!$I$38:$W$38,0)&gt;0,IF(H$6="nvt",$F44,IF($F44&gt;=H$6,$F44,0))),"")</f>
        <v/>
      </c>
      <c r="I44" s="17" t="str">
        <f>IFERROR(IF(MATCH(I$5,Invulblad!$I$38:$W$38,0)&gt;0,IF(I$6="nvt",$F44,IF($F44&gt;=I$6,$F44,0))),"")</f>
        <v/>
      </c>
      <c r="J44" s="17" t="str">
        <f>IFERROR(IF(MATCH(J$5,Invulblad!$I$38:$W$38,0)&gt;0,IF(J$6="nvt",$F44,IF($F44&gt;=J$6,$F44,0))),"")</f>
        <v/>
      </c>
      <c r="K44" s="17" t="str">
        <f>IFERROR(IF(MATCH(K$5,Invulblad!$I$38:$W$38,0)&gt;0,IF(K$6="nvt",$F44,IF($F44&gt;=K$6,$F44,0))),"")</f>
        <v/>
      </c>
      <c r="L44" s="17" t="str">
        <f>IFERROR(IF(MATCH(L$5,Invulblad!$I$38:$W$38,0)&gt;0,IF(L$6="nvt",$F44,IF($F44&gt;=L$6,$F44,0))),"")</f>
        <v/>
      </c>
      <c r="M44" s="53" t="str">
        <f>IFERROR(IF(MATCH(M$5,Invulblad!$I$38:$W$38,0)&gt;0,IF(M$6="nvt",$F44,IF($F44&gt;=M$6,$F44,0))),"")</f>
        <v/>
      </c>
      <c r="N44" s="23" t="str">
        <f>IFERROR(IF(MATCH(N$5,Invulblad!$I$38:$W$38,0)&gt;0,IF(N$6="nvt",$F44,IF($F44&gt;=N$6,$F44,0))),"")</f>
        <v/>
      </c>
      <c r="O44" s="17" t="str">
        <f>IFERROR(IF(MATCH(O$5,Invulblad!$I$38:$W$38,0)&gt;0,IF(O$6="nvt",$F44,IF($F44&gt;=O$6,$F44,0))),"")</f>
        <v/>
      </c>
      <c r="P44" s="65" t="str">
        <f>IFERROR(IF(MATCH(P$5,Invulblad!$I$38:$W$38,0)&gt;0,IF(P$6="nvt",$F44,IF($F44&gt;=P$6,$F44,0))),"")</f>
        <v/>
      </c>
      <c r="Q44" s="23" t="str">
        <f>IFERROR(IF(MATCH(Q$5,Invulblad!$I$38:$W$38,0)&gt;0,IF(Q$6="nvt",$F44,IF($F44&gt;=Q$6,$F44,0))),"")</f>
        <v/>
      </c>
      <c r="R44" s="17" t="str">
        <f>IFERROR(IF(MATCH(R$5,Invulblad!$I$38:$W$38,0)&gt;0,IF(R$6="nvt",$F44,IF($F44&gt;=R$6,$F44,0))),"")</f>
        <v/>
      </c>
      <c r="S44" s="17" t="str">
        <f>IFERROR(IF(MATCH(S$5,Invulblad!$I$38:$W$38,0)&gt;0,IF(S$6="nvt",$F44,IF($F44&gt;=S$6,$F44,0))),"")</f>
        <v/>
      </c>
      <c r="T44" s="17" t="str">
        <f>IFERROR(IF(MATCH(T$5,Invulblad!$I$38:$W$38,0)&gt;0,IF(T$6="nvt",$F44,IF($F44&gt;=T$6,$F44,0))),"")</f>
        <v/>
      </c>
      <c r="U44" s="17" t="str">
        <f>IFERROR(IF(MATCH(U$5,Invulblad!$I$38:$W$38,0)&gt;0,IF(U$6="nvt",$F44,IF($F44&gt;=U$6,$F44,0))),"")</f>
        <v/>
      </c>
      <c r="V44" s="17" t="str">
        <f>IFERROR(IF(MATCH(V$5,Invulblad!$I$38:$W$38,0)&gt;0,IF(V$6="nvt",$F44,IF($F44&gt;=V$6,$F44,0))),"")</f>
        <v/>
      </c>
      <c r="W44" s="17" t="str">
        <f>IFERROR(IF(MATCH(W$5,Invulblad!$I$38:$W$38,0)&gt;0,IF(W$6="nvt",$F44,IF($F44&gt;=W$6,$F44,0))),"")</f>
        <v/>
      </c>
      <c r="X44" s="17" t="str">
        <f>IFERROR(IF(MATCH(X$5,Invulblad!$I$38:$W$38,0)&gt;0,IF(X$6="nvt",$F44,IF($F44&gt;=X$6,$F44,0))),"")</f>
        <v/>
      </c>
      <c r="Y44" s="17" t="str">
        <f>IFERROR(IF(MATCH(Y$5,Invulblad!$I$38:$W$38,0)&gt;0,IF(Y$6="nvt",$F44,IF($F44&gt;=Y$6,$F44,0))),"")</f>
        <v/>
      </c>
      <c r="Z44" s="17" t="str">
        <f>IFERROR(IF(MATCH(Z$5,Invulblad!$I$38:$W$38,0)&gt;0,IF(Z$6="nvt",$F44,IF($F44&gt;=Z$6,$F44,0))),"")</f>
        <v/>
      </c>
      <c r="AA44" s="17" t="str">
        <f>IFERROR(IF(MATCH(AA$5,Invulblad!$I$38:$W$38,0)&gt;0,IF(AA$6="nvt",$F44,IF($F44&gt;=AA$6,$F44,0))),"")</f>
        <v/>
      </c>
      <c r="AB44" s="17" t="str">
        <f>IFERROR(IF(MATCH(AB$5,Invulblad!$I$38:$W$38,0)&gt;0,IF(AB$6="nvt",$F44,IF($F44&gt;=AB$6,$F44,0))),"")</f>
        <v/>
      </c>
      <c r="AC44" s="17" t="str">
        <f>IFERROR(IF(MATCH(AC$5,Invulblad!$I$38:$W$38,0)&gt;0,IF(AC$6="nvt",$F44,IF($F44&gt;=AC$6,$F44,0))),"")</f>
        <v/>
      </c>
      <c r="AD44" s="65" t="str">
        <f>IFERROR(IF(MATCH(AD$5,Invulblad!$I$38:$W$38,0)&gt;0,IF(AD$6="nvt",$F44,IF($F44&gt;=AD$6,$F44,0))),"")</f>
        <v/>
      </c>
      <c r="AE44" s="17" t="str">
        <f>IFERROR(IF(MATCH(AE$5,Invulblad!$I$38:$W$38,0)&gt;0,IF(AE$6="nvt",$F44,IF($F44&gt;=AE$6,$F44,0))),"")</f>
        <v/>
      </c>
      <c r="AF44" s="17" t="str">
        <f>IFERROR(IF(MATCH(AF$5,Invulblad!$I$38:$W$38,0)&gt;0,IF(AF$6="nvt",$F44,IF($F44&gt;=AF$6,$F44,0))),"")</f>
        <v/>
      </c>
      <c r="AG44" s="17" t="str">
        <f>IFERROR(IF(MATCH(AG$5,Invulblad!$I$38:$W$38,0)&gt;0,IF(AG$6="nvt",$F44,IF($F44&gt;=AG$6,$F44,0))),"")</f>
        <v/>
      </c>
      <c r="AH44" s="53" t="str">
        <f>IFERROR(IF(MATCH(AH$5,Invulblad!$I$38:$W$38,0)&gt;0,IF(AH$6="nvt",$F44,IF($F44&gt;=AH$6,$F44,0))),"")</f>
        <v/>
      </c>
      <c r="AI44" s="23" t="str">
        <f>IFERROR(IF(MATCH(AI$5,Invulblad!$I$38:$W$38,0)&gt;0,IF(AI$6="nvt",$F44,IF($F44&gt;=AI$6,$F44,0))),"")</f>
        <v/>
      </c>
      <c r="AJ44" s="17" t="str">
        <f>IFERROR(IF(MATCH(AJ$5,Invulblad!$I$38:$W$38,0)&gt;0,IF(AJ$6="nvt",$F44,IF($F44&gt;=AJ$6,$F44,0))),"")</f>
        <v/>
      </c>
      <c r="AK44" s="17" t="str">
        <f>IFERROR(IF(MATCH(AK$5,Invulblad!$I$38:$W$38,0)&gt;0,IF(AK$6="nvt",$F44,IF($F44&gt;=AK$6,$F44,0))),"")</f>
        <v/>
      </c>
      <c r="AL44" s="17" t="str">
        <f>IFERROR(IF(MATCH(AL$5,Invulblad!$I$38:$W$38,0)&gt;0,IF(AL$6="nvt",$F44,IF($F44&gt;=AL$6,$F44,0))),"")</f>
        <v/>
      </c>
      <c r="AM44" s="17" t="str">
        <f>IFERROR(IF(MATCH(AM$5,Invulblad!$I$38:$W$38,0)&gt;0,IF(AM$6="nvt",$F44,IF($F44&gt;=AM$6,$F44,0))),"")</f>
        <v/>
      </c>
      <c r="AN44" s="65" t="str">
        <f>IFERROR(IF(MATCH(AN$5,Invulblad!$I$38:$W$38,0)&gt;0,IF(AN$6="nvt",$F44,IF($F44&gt;=AN$6,$F44,0))),"")</f>
        <v/>
      </c>
      <c r="AO44" s="17" t="str">
        <f>IFERROR(IF(MATCH(AO$5,Invulblad!$I$38:$W$38,0)&gt;0,IF(AO$6="nvt",$F44,IF($F44&gt;=AO$6,$F44,0))),"")</f>
        <v/>
      </c>
      <c r="AP44" s="17" t="str">
        <f>IFERROR(IF(MATCH(AP$5,Invulblad!$I$38:$W$38,0)&gt;0,IF(AP$6="nvt",$F44,IF($F44&gt;=AP$6,$F44,0))),"")</f>
        <v/>
      </c>
      <c r="AQ44" s="17" t="str">
        <f>IFERROR(IF(MATCH(AQ$5,Invulblad!$I$38:$W$38,0)&gt;0,IF(AQ$6="nvt",$F44,IF($F44&gt;=AQ$6,$F44,0))),"")</f>
        <v/>
      </c>
      <c r="AR44" s="17" t="str">
        <f>IFERROR(IF(MATCH(AR$5,Invulblad!$I$38:$W$38,0)&gt;0,IF(AR$6="nvt",$F44,IF($F44&gt;=AR$6,$F44,0))),"")</f>
        <v/>
      </c>
      <c r="AS44" s="17" t="str">
        <f>IFERROR(IF(MATCH(AS$5,Invulblad!$I$38:$W$38,0)&gt;0,IF(AS$6="nvt",$F44,IF($F44&gt;=AS$6,$F44,0))),"")</f>
        <v/>
      </c>
      <c r="AT44" s="17" t="str">
        <f>IFERROR(IF(MATCH(AT$5,Invulblad!$I$38:$W$38,0)&gt;0,IF(AT$6="nvt",$F44,IF($F44&gt;=AT$6,$F44,0))),"")</f>
        <v/>
      </c>
      <c r="AU44" s="17" t="str">
        <f>IFERROR(IF(MATCH(AU$5,Invulblad!$I$38:$W$38,0)&gt;0,IF(AU$6="nvt",$F44,IF($F44&gt;=AU$6,$F44,0))),"")</f>
        <v/>
      </c>
      <c r="AV44" s="17" t="str">
        <f>IFERROR(IF(MATCH(AV$5,Invulblad!$I$38:$W$38,0)&gt;0,IF(AV$6="nvt",$F44,IF($F44&gt;=AV$6,$F44,0))),"")</f>
        <v/>
      </c>
      <c r="AW44" s="17" t="str">
        <f>IFERROR(IF(MATCH(AW$5,Invulblad!$I$38:$W$38,0)&gt;0,IF(AW$6="nvt",$F44,IF($F44&gt;=AW$6,$F44,0))),"")</f>
        <v/>
      </c>
      <c r="AX44" s="17" t="str">
        <f>IFERROR(IF(MATCH(AX$5,Invulblad!$I$38:$W$38,0)&gt;0,IF(AX$6="nvt",$F44,IF($F44&gt;=AX$6,$F44,0))),"")</f>
        <v/>
      </c>
      <c r="AY44" s="17" t="str">
        <f>IFERROR(IF(MATCH(AY$5,Invulblad!$I$38:$W$38,0)&gt;0,IF(AY$6="nvt",$F44,IF($F44&gt;=AY$6,$F44,0))),"")</f>
        <v/>
      </c>
      <c r="AZ44" s="53" t="str">
        <f>IFERROR(IF(MATCH(AZ$5,Invulblad!$I$38:$W$38,0)&gt;0,IF(AZ$6="nvt",$F44,IF($F44&gt;=AZ$6,$F44,0))),"")</f>
        <v/>
      </c>
      <c r="BA44" s="23" t="str">
        <f>IFERROR(IF(MATCH(BA$5,Invulblad!$I$38:$W$38,0)&gt;0,IF(BA$6="nvt",$F44,IF($F44&gt;=BA$6,$F44,0))),"")</f>
        <v/>
      </c>
      <c r="BB44" s="65" t="str">
        <f>IFERROR(IF(MATCH(BB$5,Invulblad!$I$38:$W$38,0)&gt;0,IF(BB$6="nvt",$F44,IF($F44&gt;=BB$6,$F44,0))),"")</f>
        <v/>
      </c>
      <c r="BC44" s="45" t="str">
        <f>IFERROR(IF(MATCH(BC$5,Invulblad!$I$38:$W$38,0)&gt;0,IF(BC$6="nvt",$F44,IF($F44&gt;=BC$6,$F44,0))),"")</f>
        <v/>
      </c>
      <c r="BD44" s="45" t="str">
        <f>IFERROR(IF(MATCH(BD$5,Invulblad!$I$38:$W$38,0)&gt;0,IF(BD$6="nvt",$F44,IF($F44&gt;=BD$6,$F44,0))),"")</f>
        <v/>
      </c>
      <c r="BE44" s="17" t="str">
        <f>IFERROR(IF(MATCH(BE$5,Invulblad!$I$38:$W$38,0)&gt;0,IF(BE$6="nvt",$F44,IF($F44&gt;=BE$6,$F44,0))),"")</f>
        <v/>
      </c>
      <c r="BF44" s="53" t="str">
        <f>IFERROR(IF(MATCH(BF$5,Invulblad!$I$38:$W$38,0)&gt;0,IF(BF$6="nvt",$F44,IF($F44&gt;=BF$6,$F44,0))),"")</f>
        <v/>
      </c>
      <c r="BG44" s="23" t="str">
        <f>IFERROR(IF(MATCH(BG$5,Invulblad!$I$38:$W$38,0)&gt;0,IF(BG$6="nvt",$F44,IF($F44&gt;=BG$6,$F44,0))),"")</f>
        <v/>
      </c>
      <c r="BH44" s="65" t="str">
        <f>IFERROR(IF(MATCH(BH$5,Invulblad!$I$38:$W$38,0)&gt;0,IF(BH$6="nvt",$F44,IF($F44&gt;=BH$6,$F44,0))),"")</f>
        <v/>
      </c>
      <c r="BI44" s="17" t="str">
        <f>IFERROR(IF(MATCH(BI$5,Invulblad!$I$38:$W$38,0)&gt;0,IF(BI$6="nvt",$F44,IF($F44&gt;=BI$6,$F44,0))),"")</f>
        <v/>
      </c>
      <c r="BJ44" s="17" t="str">
        <f>IFERROR(IF(MATCH(BJ$5,Invulblad!$I$38:$W$38,0)&gt;0,IF(BJ$6="nvt",$F44,IF($F44&gt;=BJ$6,$F44,0))),"")</f>
        <v/>
      </c>
      <c r="BK44" s="53" t="str">
        <f>IFERROR(IF(MATCH(BK$5,Invulblad!$I$38:$W$38,0)&gt;0,IF(BK$6="nvt",$F44,IF($F44&gt;=BK$6,$F44,0))),"")</f>
        <v/>
      </c>
      <c r="BL44" s="23" t="str">
        <f>IFERROR(IF(MATCH(BL$5,Invulblad!$I$38:$W$38,0)&gt;0,IF(BL$6="nvt",$F44,IF($F44&gt;=BL$6,$F44,0))),"")</f>
        <v/>
      </c>
      <c r="BM44" s="53" t="str">
        <f>IFERROR(IF(MATCH(BM$5,Invulblad!$I$38:$W$38,0)&gt;0,IF(BM$6="nvt",$F44,IF($F44&gt;=BM$6,$F44,0))),"")</f>
        <v/>
      </c>
      <c r="BN44" s="24" t="str">
        <f>IFERROR(IF(MATCH(BN$5,Invulblad!$I$38:$W$38,0)&gt;0,IF(BN$6="nvt",$F44,IF($F44&gt;=BN$6,$F44,0))),"")</f>
        <v/>
      </c>
      <c r="BO44" s="3" t="str">
        <f>IFERROR(IF(MATCH(BO$5,Invulblad!$I$38:$W$38,0)&gt;0,IF(BO$6="nvt",$F44,IF($F44&gt;=BO$6,$F44,0))),"")</f>
        <v/>
      </c>
      <c r="BP44" s="3" t="str">
        <f>IFERROR(IF(MATCH(BP$5,Invulblad!$I$38:$W$38,0)&gt;0,IF(BP$6="nvt",$F44,IF($F44&gt;=BP$6,$F44,0))),"")</f>
        <v/>
      </c>
      <c r="BQ44" s="3" t="str">
        <f>IFERROR(IF(MATCH(BQ$5,Invulblad!$I$38:$W$38,0)&gt;0,IF(BQ$6="nvt",$F44,IF($F44&gt;=BQ$6,$F44,0))),"")</f>
        <v/>
      </c>
      <c r="BR44" s="3" t="str">
        <f>IFERROR(IF(MATCH(BR$5,Invulblad!$I$38:$W$38,0)&gt;0,IF(BR$6="nvt",$F44,IF($F44&gt;=BR$6,$F44,0))),"")</f>
        <v/>
      </c>
      <c r="BS44" s="25" t="str">
        <f>IFERROR(IF(MATCH(BS$5,Invulblad!$I$38:$W$38,0)&gt;0,IF(BS$6="nvt",$F44,IF($F44&gt;=BS$6,$F44,0))),"")</f>
        <v/>
      </c>
      <c r="BT44" s="17" t="str">
        <f>IFERROR(IF(MATCH(BT$5,Invulblad!$I$38:$W$38,0)&gt;0,IF(BT$6="nvt",$F44,IF($F44&gt;=BT$6,$F44,0))),"")</f>
        <v/>
      </c>
      <c r="BU44" s="17" t="str">
        <f>IFERROR(IF(MATCH(BU$5,Invulblad!$I$38:$W$38,0)&gt;0,IF(BU$6="nvt",$F44,IF($F44&gt;=BU$6,$F44,0))),"")</f>
        <v/>
      </c>
      <c r="BV44" s="17" t="str">
        <f>IFERROR(IF(MATCH(BV$5,Invulblad!$I$38:$W$38,0)&gt;0,IF(BV$6="nvt",$F44,IF($F44&gt;=BV$6,$F44,0))),"")</f>
        <v/>
      </c>
      <c r="BW44" s="65" t="str">
        <f>IFERROR(IF(MATCH(BW$5,Invulblad!$I$38:$W$38,0)&gt;0,IF(BW$6="nvt",$F44,IF($F44&gt;=BW$6,$F44,0))),"")</f>
        <v/>
      </c>
    </row>
    <row r="45" spans="1:75" x14ac:dyDescent="0.2">
      <c r="A45" s="2"/>
      <c r="B45" s="67">
        <f>Invulblad!B39</f>
        <v>35</v>
      </c>
      <c r="C45" s="40">
        <f>Invulblad!C39</f>
        <v>0</v>
      </c>
      <c r="D45" s="40">
        <f>Invulblad!D39</f>
        <v>0</v>
      </c>
      <c r="E45" s="40">
        <f>Invulblad!G39</f>
        <v>0</v>
      </c>
      <c r="F45" s="68">
        <f>Invulblad!H39</f>
        <v>0</v>
      </c>
      <c r="G45" s="23" t="str">
        <f>IFERROR(IF(MATCH(G$5,Invulblad!$I$39:$W$39,0)&gt;0,IF(G$6="nvt",$F45,IF($F45&gt;=G$6,$F45,0))),"")</f>
        <v/>
      </c>
      <c r="H45" s="69" t="str">
        <f>IFERROR(IF(MATCH(H$5,Invulblad!$I$39:$W$39,0)&gt;0,IF(H$6="nvt",$F45,IF($F45&gt;=H$6,$F45,0))),"")</f>
        <v/>
      </c>
      <c r="I45" s="69" t="str">
        <f>IFERROR(IF(MATCH(I$5,Invulblad!$I$39:$W$39,0)&gt;0,IF(I$6="nvt",$F45,IF($F45&gt;=I$6,$F45,0))),"")</f>
        <v/>
      </c>
      <c r="J45" s="69" t="str">
        <f>IFERROR(IF(MATCH(J$5,Invulblad!$I$39:$W$39,0)&gt;0,IF(J$6="nvt",$F45,IF($F45&gt;=J$6,$F45,0))),"")</f>
        <v/>
      </c>
      <c r="K45" s="69" t="str">
        <f>IFERROR(IF(MATCH(K$5,Invulblad!$I$39:$W$39,0)&gt;0,IF(K$6="nvt",$F45,IF($F45&gt;=K$6,$F45,0))),"")</f>
        <v/>
      </c>
      <c r="L45" s="69" t="str">
        <f>IFERROR(IF(MATCH(L$5,Invulblad!$I$39:$W$39,0)&gt;0,IF(L$6="nvt",$F45,IF($F45&gt;=L$6,$F45,0))),"")</f>
        <v/>
      </c>
      <c r="M45" s="2" t="str">
        <f>IFERROR(IF(MATCH(M$5,Invulblad!$I$39:$W$39,0)&gt;0,IF(M$6="nvt",$F45,IF($F45&gt;=M$6,$F45,0))),"")</f>
        <v/>
      </c>
      <c r="N45" s="39" t="str">
        <f>IFERROR(IF(MATCH(N$5,Invulblad!$I$39:$W$39,0)&gt;0,IF(N$6="nvt",$F45,IF($F45&gt;=N$6,$F45,0))),"")</f>
        <v/>
      </c>
      <c r="O45" s="69" t="str">
        <f>IFERROR(IF(MATCH(O$5,Invulblad!$I$39:$W$39,0)&gt;0,IF(O$6="nvt",$F45,IF($F45&gt;=O$6,$F45,0))),"")</f>
        <v/>
      </c>
      <c r="P45" s="70" t="str">
        <f>IFERROR(IF(MATCH(P$5,Invulblad!$I$39:$W$39,0)&gt;0,IF(P$6="nvt",$F45,IF($F45&gt;=P$6,$F45,0))),"")</f>
        <v/>
      </c>
      <c r="Q45" s="39" t="str">
        <f>IFERROR(IF(MATCH(Q$5,Invulblad!$I$39:$W$39,0)&gt;0,IF(Q$6="nvt",$F45,IF($F45&gt;=Q$6,$F45,0))),"")</f>
        <v/>
      </c>
      <c r="R45" s="69" t="str">
        <f>IFERROR(IF(MATCH(R$5,Invulblad!$I$39:$W$39,0)&gt;0,IF(R$6="nvt",$F45,IF($F45&gt;=R$6,$F45,0))),"")</f>
        <v/>
      </c>
      <c r="S45" s="69" t="str">
        <f>IFERROR(IF(MATCH(S$5,Invulblad!$I$39:$W$39,0)&gt;0,IF(S$6="nvt",$F45,IF($F45&gt;=S$6,$F45,0))),"")</f>
        <v/>
      </c>
      <c r="T45" s="69" t="str">
        <f>IFERROR(IF(MATCH(T$5,Invulblad!$I$39:$W$39,0)&gt;0,IF(T$6="nvt",$F45,IF($F45&gt;=T$6,$F45,0))),"")</f>
        <v/>
      </c>
      <c r="U45" s="69" t="str">
        <f>IFERROR(IF(MATCH(U$5,Invulblad!$I$39:$W$39,0)&gt;0,IF(U$6="nvt",$F45,IF($F45&gt;=U$6,$F45,0))),"")</f>
        <v/>
      </c>
      <c r="V45" s="69" t="str">
        <f>IFERROR(IF(MATCH(V$5,Invulblad!$I$39:$W$39,0)&gt;0,IF(V$6="nvt",$F45,IF($F45&gt;=V$6,$F45,0))),"")</f>
        <v/>
      </c>
      <c r="W45" s="69" t="str">
        <f>IFERROR(IF(MATCH(W$5,Invulblad!$I$39:$W$39,0)&gt;0,IF(W$6="nvt",$F45,IF($F45&gt;=W$6,$F45,0))),"")</f>
        <v/>
      </c>
      <c r="X45" s="69" t="str">
        <f>IFERROR(IF(MATCH(X$5,Invulblad!$I$39:$W$39,0)&gt;0,IF(X$6="nvt",$F45,IF($F45&gt;=X$6,$F45,0))),"")</f>
        <v/>
      </c>
      <c r="Y45" s="69" t="str">
        <f>IFERROR(IF(MATCH(Y$5,Invulblad!$I$39:$W$39,0)&gt;0,IF(Y$6="nvt",$F45,IF($F45&gt;=Y$6,$F45,0))),"")</f>
        <v/>
      </c>
      <c r="Z45" s="69" t="str">
        <f>IFERROR(IF(MATCH(Z$5,Invulblad!$I$39:$W$39,0)&gt;0,IF(Z$6="nvt",$F45,IF($F45&gt;=Z$6,$F45,0))),"")</f>
        <v/>
      </c>
      <c r="AA45" s="69" t="str">
        <f>IFERROR(IF(MATCH(AA$5,Invulblad!$I$39:$W$39,0)&gt;0,IF(AA$6="nvt",$F45,IF($F45&gt;=AA$6,$F45,0))),"")</f>
        <v/>
      </c>
      <c r="AB45" s="69" t="str">
        <f>IFERROR(IF(MATCH(AB$5,Invulblad!$I$39:$W$39,0)&gt;0,IF(AB$6="nvt",$F45,IF($F45&gt;=AB$6,$F45,0))),"")</f>
        <v/>
      </c>
      <c r="AC45" s="69" t="str">
        <f>IFERROR(IF(MATCH(AC$5,Invulblad!$I$39:$W$39,0)&gt;0,IF(AC$6="nvt",$F45,IF($F45&gt;=AC$6,$F45,0))),"")</f>
        <v/>
      </c>
      <c r="AD45" s="70" t="str">
        <f>IFERROR(IF(MATCH(AD$5,Invulblad!$I$39:$W$39,0)&gt;0,IF(AD$6="nvt",$F45,IF($F45&gt;=AD$6,$F45,0))),"")</f>
        <v/>
      </c>
      <c r="AE45" s="69" t="str">
        <f>IFERROR(IF(MATCH(AE$5,Invulblad!$I$39:$W$39,0)&gt;0,IF(AE$6="nvt",$F45,IF($F45&gt;=AE$6,$F45,0))),"")</f>
        <v/>
      </c>
      <c r="AF45" s="69" t="str">
        <f>IFERROR(IF(MATCH(AF$5,Invulblad!$I$39:$W$39,0)&gt;0,IF(AF$6="nvt",$F45,IF($F45&gt;=AF$6,$F45,0))),"")</f>
        <v/>
      </c>
      <c r="AG45" s="69" t="str">
        <f>IFERROR(IF(MATCH(AG$5,Invulblad!$I$39:$W$39,0)&gt;0,IF(AG$6="nvt",$F45,IF($F45&gt;=AG$6,$F45,0))),"")</f>
        <v/>
      </c>
      <c r="AH45" s="2" t="str">
        <f>IFERROR(IF(MATCH(AH$5,Invulblad!$I$39:$W$39,0)&gt;0,IF(AH$6="nvt",$F45,IF($F45&gt;=AH$6,$F45,0))),"")</f>
        <v/>
      </c>
      <c r="AI45" s="39" t="str">
        <f>IFERROR(IF(MATCH(AI$5,Invulblad!$I$39:$W$39,0)&gt;0,IF(AI$6="nvt",$F45,IF($F45&gt;=AI$6,$F45,0))),"")</f>
        <v/>
      </c>
      <c r="AJ45" s="69" t="str">
        <f>IFERROR(IF(MATCH(AJ$5,Invulblad!$I$39:$W$39,0)&gt;0,IF(AJ$6="nvt",$F45,IF($F45&gt;=AJ$6,$F45,0))),"")</f>
        <v/>
      </c>
      <c r="AK45" s="69" t="str">
        <f>IFERROR(IF(MATCH(AK$5,Invulblad!$I$39:$W$39,0)&gt;0,IF(AK$6="nvt",$F45,IF($F45&gt;=AK$6,$F45,0))),"")</f>
        <v/>
      </c>
      <c r="AL45" s="69" t="str">
        <f>IFERROR(IF(MATCH(AL$5,Invulblad!$I$39:$W$39,0)&gt;0,IF(AL$6="nvt",$F45,IF($F45&gt;=AL$6,$F45,0))),"")</f>
        <v/>
      </c>
      <c r="AM45" s="69" t="str">
        <f>IFERROR(IF(MATCH(AM$5,Invulblad!$I$39:$W$39,0)&gt;0,IF(AM$6="nvt",$F45,IF($F45&gt;=AM$6,$F45,0))),"")</f>
        <v/>
      </c>
      <c r="AN45" s="70" t="str">
        <f>IFERROR(IF(MATCH(AN$5,Invulblad!$I$39:$W$39,0)&gt;0,IF(AN$6="nvt",$F45,IF($F45&gt;=AN$6,$F45,0))),"")</f>
        <v/>
      </c>
      <c r="AO45" s="69" t="str">
        <f>IFERROR(IF(MATCH(AO$5,Invulblad!$I$39:$W$39,0)&gt;0,IF(AO$6="nvt",$F45,IF($F45&gt;=AO$6,$F45,0))),"")</f>
        <v/>
      </c>
      <c r="AP45" s="69" t="str">
        <f>IFERROR(IF(MATCH(AP$5,Invulblad!$I$39:$W$39,0)&gt;0,IF(AP$6="nvt",$F45,IF($F45&gt;=AP$6,$F45,0))),"")</f>
        <v/>
      </c>
      <c r="AQ45" s="69" t="str">
        <f>IFERROR(IF(MATCH(AQ$5,Invulblad!$I$39:$W$39,0)&gt;0,IF(AQ$6="nvt",$F45,IF($F45&gt;=AQ$6,$F45,0))),"")</f>
        <v/>
      </c>
      <c r="AR45" s="69" t="str">
        <f>IFERROR(IF(MATCH(AR$5,Invulblad!$I$39:$W$39,0)&gt;0,IF(AR$6="nvt",$F45,IF($F45&gt;=AR$6,$F45,0))),"")</f>
        <v/>
      </c>
      <c r="AS45" s="69" t="str">
        <f>IFERROR(IF(MATCH(AS$5,Invulblad!$I$39:$W$39,0)&gt;0,IF(AS$6="nvt",$F45,IF($F45&gt;=AS$6,$F45,0))),"")</f>
        <v/>
      </c>
      <c r="AT45" s="69" t="str">
        <f>IFERROR(IF(MATCH(AT$5,Invulblad!$I$39:$W$39,0)&gt;0,IF(AT$6="nvt",$F45,IF($F45&gt;=AT$6,$F45,0))),"")</f>
        <v/>
      </c>
      <c r="AU45" s="69" t="str">
        <f>IFERROR(IF(MATCH(AU$5,Invulblad!$I$39:$W$39,0)&gt;0,IF(AU$6="nvt",$F45,IF($F45&gt;=AU$6,$F45,0))),"")</f>
        <v/>
      </c>
      <c r="AV45" s="69" t="str">
        <f>IFERROR(IF(MATCH(AV$5,Invulblad!$I$39:$W$39,0)&gt;0,IF(AV$6="nvt",$F45,IF($F45&gt;=AV$6,$F45,0))),"")</f>
        <v/>
      </c>
      <c r="AW45" s="69" t="str">
        <f>IFERROR(IF(MATCH(AW$5,Invulblad!$I$39:$W$39,0)&gt;0,IF(AW$6="nvt",$F45,IF($F45&gt;=AW$6,$F45,0))),"")</f>
        <v/>
      </c>
      <c r="AX45" s="69" t="str">
        <f>IFERROR(IF(MATCH(AX$5,Invulblad!$I$39:$W$39,0)&gt;0,IF(AX$6="nvt",$F45,IF($F45&gt;=AX$6,$F45,0))),"")</f>
        <v/>
      </c>
      <c r="AY45" s="69" t="str">
        <f>IFERROR(IF(MATCH(AY$5,Invulblad!$I$39:$W$39,0)&gt;0,IF(AY$6="nvt",$F45,IF($F45&gt;=AY$6,$F45,0))),"")</f>
        <v/>
      </c>
      <c r="AZ45" s="2" t="str">
        <f>IFERROR(IF(MATCH(AZ$5,Invulblad!$I$39:$W$39,0)&gt;0,IF(AZ$6="nvt",$F45,IF($F45&gt;=AZ$6,$F45,0))),"")</f>
        <v/>
      </c>
      <c r="BA45" s="39" t="str">
        <f>IFERROR(IF(MATCH(BA$5,Invulblad!$I$39:$W$39,0)&gt;0,IF(BA$6="nvt",$F45,IF($F45&gt;=BA$6,$F45,0))),"")</f>
        <v/>
      </c>
      <c r="BB45" s="70" t="str">
        <f>IFERROR(IF(MATCH(BB$5,Invulblad!$I$39:$W$39,0)&gt;0,IF(BB$6="nvt",$F45,IF($F45&gt;=BB$6,$F45,0))),"")</f>
        <v/>
      </c>
      <c r="BC45" s="71" t="str">
        <f>IFERROR(IF(MATCH(BC$5,Invulblad!$I$39:$W$39,0)&gt;0,IF(BC$6="nvt",$F45,IF($F45&gt;=BC$6,$F45,0))),"")</f>
        <v/>
      </c>
      <c r="BD45" s="71" t="str">
        <f>IFERROR(IF(MATCH(BD$5,Invulblad!$I$39:$W$39,0)&gt;0,IF(BD$6="nvt",$F45,IF($F45&gt;=BD$6,$F45,0))),"")</f>
        <v/>
      </c>
      <c r="BE45" s="69" t="str">
        <f>IFERROR(IF(MATCH(BE$5,Invulblad!$I$39:$W$39,0)&gt;0,IF(BE$6="nvt",$F45,IF($F45&gt;=BE$6,$F45,0))),"")</f>
        <v/>
      </c>
      <c r="BF45" s="2" t="str">
        <f>IFERROR(IF(MATCH(BF$5,Invulblad!$I$39:$W$39,0)&gt;0,IF(BF$6="nvt",$F45,IF($F45&gt;=BF$6,$F45,0))),"")</f>
        <v/>
      </c>
      <c r="BG45" s="39" t="str">
        <f>IFERROR(IF(MATCH(BG$5,Invulblad!$I$39:$W$39,0)&gt;0,IF(BG$6="nvt",$F45,IF($F45&gt;=BG$6,$F45,0))),"")</f>
        <v/>
      </c>
      <c r="BH45" s="70" t="str">
        <f>IFERROR(IF(MATCH(BH$5,Invulblad!$I$39:$W$39,0)&gt;0,IF(BH$6="nvt",$F45,IF($F45&gt;=BH$6,$F45,0))),"")</f>
        <v/>
      </c>
      <c r="BI45" s="69" t="str">
        <f>IFERROR(IF(MATCH(BI$5,Invulblad!$I$39:$W$39,0)&gt;0,IF(BI$6="nvt",$F45,IF($F45&gt;=BI$6,$F45,0))),"")</f>
        <v/>
      </c>
      <c r="BJ45" s="69" t="str">
        <f>IFERROR(IF(MATCH(BJ$5,Invulblad!$I$39:$W$39,0)&gt;0,IF(BJ$6="nvt",$F45,IF($F45&gt;=BJ$6,$F45,0))),"")</f>
        <v/>
      </c>
      <c r="BK45" s="2" t="str">
        <f>IFERROR(IF(MATCH(BK$5,Invulblad!$I$39:$W$39,0)&gt;0,IF(BK$6="nvt",$F45,IF($F45&gt;=BK$6,$F45,0))),"")</f>
        <v/>
      </c>
      <c r="BL45" s="39" t="str">
        <f>IFERROR(IF(MATCH(BL$5,Invulblad!$I$39:$W$39,0)&gt;0,IF(BL$6="nvt",$F45,IF($F45&gt;=BL$6,$F45,0))),"")</f>
        <v/>
      </c>
      <c r="BM45" s="2" t="str">
        <f>IFERROR(IF(MATCH(BM$5,Invulblad!$I$39:$W$39,0)&gt;0,IF(BM$6="nvt",$F45,IF($F45&gt;=BM$6,$F45,0))),"")</f>
        <v/>
      </c>
      <c r="BN45" s="24" t="str">
        <f>IFERROR(IF(MATCH(BN$5,Invulblad!$I$39:$W$39,0)&gt;0,IF(BN$6="nvt",$F45,IF($F45&gt;=BN$6,$F45,0))),"")</f>
        <v/>
      </c>
      <c r="BO45" s="3" t="str">
        <f>IFERROR(IF(MATCH(BO$5,Invulblad!$I$39:$W$39,0)&gt;0,IF(BO$6="nvt",$F45,IF($F45&gt;=BO$6,$F45,0))),"")</f>
        <v/>
      </c>
      <c r="BP45" s="3" t="str">
        <f>IFERROR(IF(MATCH(BP$5,Invulblad!$I$39:$W$39,0)&gt;0,IF(BP$6="nvt",$F45,IF($F45&gt;=BP$6,$F45,0))),"")</f>
        <v/>
      </c>
      <c r="BQ45" s="3" t="str">
        <f>IFERROR(IF(MATCH(BQ$5,Invulblad!$I$39:$W$39,0)&gt;0,IF(BQ$6="nvt",$F45,IF($F45&gt;=BQ$6,$F45,0))),"")</f>
        <v/>
      </c>
      <c r="BR45" s="3" t="str">
        <f>IFERROR(IF(MATCH(BR$5,Invulblad!$I$39:$W$39,0)&gt;0,IF(BR$6="nvt",$F45,IF($F45&gt;=BR$6,$F45,0))),"")</f>
        <v/>
      </c>
      <c r="BS45" s="25" t="str">
        <f>IFERROR(IF(MATCH(BS$5,Invulblad!$I$39:$W$39,0)&gt;0,IF(BS$6="nvt",$F45,IF($F45&gt;=BS$6,$F45,0))),"")</f>
        <v/>
      </c>
      <c r="BT45" s="69" t="str">
        <f>IFERROR(IF(MATCH(BT$5,Invulblad!$I$39:$W$39,0)&gt;0,IF(BT$6="nvt",$F45,IF($F45&gt;=BT$6,$F45,0))),"")</f>
        <v/>
      </c>
      <c r="BU45" s="69" t="str">
        <f>IFERROR(IF(MATCH(BU$5,Invulblad!$I$39:$W$39,0)&gt;0,IF(BU$6="nvt",$F45,IF($F45&gt;=BU$6,$F45,0))),"")</f>
        <v/>
      </c>
      <c r="BV45" s="69" t="str">
        <f>IFERROR(IF(MATCH(BV$5,Invulblad!$I$39:$W$39,0)&gt;0,IF(BV$6="nvt",$F45,IF($F45&gt;=BV$6,$F45,0))),"")</f>
        <v/>
      </c>
      <c r="BW45" s="70" t="str">
        <f>IFERROR(IF(MATCH(BW$5,Invulblad!$I$39:$W$39,0)&gt;0,IF(BW$6="nvt",$F45,IF($F45&gt;=BW$6,$F45,0))),"")</f>
        <v/>
      </c>
    </row>
    <row r="46" spans="1:75" hidden="1" x14ac:dyDescent="0.2">
      <c r="B46" s="184" t="s">
        <v>146</v>
      </c>
      <c r="C46" s="185"/>
      <c r="D46" s="185"/>
      <c r="E46" s="185"/>
      <c r="F46" s="186"/>
      <c r="G46" s="23">
        <f t="shared" ref="G46:BW46" si="0">MAX(G11:G45)</f>
        <v>0</v>
      </c>
      <c r="H46" s="57">
        <f t="shared" si="0"/>
        <v>0</v>
      </c>
      <c r="I46" s="57">
        <f t="shared" si="0"/>
        <v>0</v>
      </c>
      <c r="J46" s="57">
        <f t="shared" si="0"/>
        <v>0</v>
      </c>
      <c r="K46" s="57">
        <f t="shared" si="0"/>
        <v>0</v>
      </c>
      <c r="L46" s="57">
        <f t="shared" si="0"/>
        <v>0</v>
      </c>
      <c r="M46" s="59">
        <f t="shared" si="0"/>
        <v>0</v>
      </c>
      <c r="N46" s="56">
        <f t="shared" si="0"/>
        <v>0</v>
      </c>
      <c r="O46" s="57">
        <f t="shared" si="0"/>
        <v>0</v>
      </c>
      <c r="P46" s="58">
        <f t="shared" si="0"/>
        <v>0</v>
      </c>
      <c r="Q46" s="56">
        <f t="shared" si="0"/>
        <v>0</v>
      </c>
      <c r="R46" s="57">
        <f t="shared" si="0"/>
        <v>0</v>
      </c>
      <c r="S46" s="57">
        <f t="shared" si="0"/>
        <v>0</v>
      </c>
      <c r="T46" s="57">
        <f t="shared" si="0"/>
        <v>0</v>
      </c>
      <c r="U46" s="57">
        <f t="shared" si="0"/>
        <v>0</v>
      </c>
      <c r="V46" s="57">
        <f t="shared" si="0"/>
        <v>0</v>
      </c>
      <c r="W46" s="57">
        <f t="shared" si="0"/>
        <v>0</v>
      </c>
      <c r="X46" s="57">
        <f t="shared" si="0"/>
        <v>0</v>
      </c>
      <c r="Y46" s="57">
        <f t="shared" si="0"/>
        <v>0</v>
      </c>
      <c r="Z46" s="57">
        <f t="shared" si="0"/>
        <v>0</v>
      </c>
      <c r="AA46" s="57">
        <f t="shared" si="0"/>
        <v>0</v>
      </c>
      <c r="AB46" s="57">
        <f t="shared" si="0"/>
        <v>0</v>
      </c>
      <c r="AC46" s="59">
        <f t="shared" si="0"/>
        <v>0</v>
      </c>
      <c r="AD46" s="58">
        <f t="shared" si="0"/>
        <v>0</v>
      </c>
      <c r="AE46" s="60">
        <f t="shared" si="0"/>
        <v>0</v>
      </c>
      <c r="AF46" s="57">
        <f t="shared" si="0"/>
        <v>0</v>
      </c>
      <c r="AG46" s="57">
        <f t="shared" si="0"/>
        <v>0</v>
      </c>
      <c r="AH46" s="59">
        <f t="shared" si="0"/>
        <v>0</v>
      </c>
      <c r="AI46" s="56">
        <f t="shared" si="0"/>
        <v>0</v>
      </c>
      <c r="AJ46" s="57">
        <f t="shared" si="0"/>
        <v>0</v>
      </c>
      <c r="AK46" s="57">
        <f t="shared" si="0"/>
        <v>0</v>
      </c>
      <c r="AL46" s="57">
        <f t="shared" si="0"/>
        <v>0</v>
      </c>
      <c r="AM46" s="57">
        <f t="shared" si="0"/>
        <v>0</v>
      </c>
      <c r="AN46" s="58">
        <f t="shared" si="0"/>
        <v>50</v>
      </c>
      <c r="AO46" s="60">
        <f t="shared" si="0"/>
        <v>0</v>
      </c>
      <c r="AP46" s="57">
        <f t="shared" si="0"/>
        <v>0</v>
      </c>
      <c r="AQ46" s="57">
        <f t="shared" si="0"/>
        <v>0</v>
      </c>
      <c r="AR46" s="57">
        <f t="shared" si="0"/>
        <v>0</v>
      </c>
      <c r="AS46" s="57">
        <f t="shared" si="0"/>
        <v>0</v>
      </c>
      <c r="AT46" s="57">
        <f t="shared" si="0"/>
        <v>0</v>
      </c>
      <c r="AU46" s="57">
        <f t="shared" si="0"/>
        <v>0</v>
      </c>
      <c r="AV46" s="57">
        <f t="shared" si="0"/>
        <v>0</v>
      </c>
      <c r="AW46" s="57">
        <f t="shared" si="0"/>
        <v>0</v>
      </c>
      <c r="AX46" s="57">
        <f t="shared" si="0"/>
        <v>0</v>
      </c>
      <c r="AY46" s="57">
        <f t="shared" si="0"/>
        <v>0</v>
      </c>
      <c r="AZ46" s="59">
        <f t="shared" si="0"/>
        <v>0</v>
      </c>
      <c r="BA46" s="56">
        <f t="shared" si="0"/>
        <v>0</v>
      </c>
      <c r="BB46" s="58">
        <f t="shared" si="0"/>
        <v>0</v>
      </c>
      <c r="BC46" s="61">
        <f t="shared" si="0"/>
        <v>0</v>
      </c>
      <c r="BD46" s="61">
        <f t="shared" si="0"/>
        <v>0</v>
      </c>
      <c r="BE46" s="60">
        <f t="shared" si="0"/>
        <v>0</v>
      </c>
      <c r="BF46" s="59">
        <f t="shared" si="0"/>
        <v>0</v>
      </c>
      <c r="BG46" s="56">
        <f t="shared" si="0"/>
        <v>0</v>
      </c>
      <c r="BH46" s="58">
        <f t="shared" si="0"/>
        <v>0</v>
      </c>
      <c r="BI46" s="60">
        <f t="shared" si="0"/>
        <v>0</v>
      </c>
      <c r="BJ46" s="57">
        <f t="shared" si="0"/>
        <v>0</v>
      </c>
      <c r="BK46" s="59">
        <f t="shared" si="0"/>
        <v>0</v>
      </c>
      <c r="BL46" s="56">
        <f t="shared" si="0"/>
        <v>0</v>
      </c>
      <c r="BM46" s="59">
        <f t="shared" si="0"/>
        <v>0</v>
      </c>
      <c r="BN46" s="26">
        <f t="shared" si="0"/>
        <v>1</v>
      </c>
      <c r="BO46" s="12"/>
      <c r="BP46" s="12"/>
      <c r="BQ46" s="12"/>
      <c r="BR46" s="12"/>
      <c r="BS46" s="27"/>
      <c r="BT46" s="60">
        <f t="shared" si="0"/>
        <v>0</v>
      </c>
      <c r="BU46" s="57">
        <f t="shared" si="0"/>
        <v>0</v>
      </c>
      <c r="BV46" s="57">
        <f t="shared" si="0"/>
        <v>0</v>
      </c>
      <c r="BW46" s="58">
        <f t="shared" si="0"/>
        <v>0</v>
      </c>
    </row>
    <row r="47" spans="1:75" x14ac:dyDescent="0.2">
      <c r="B47" s="181" t="s">
        <v>133</v>
      </c>
      <c r="C47" s="182"/>
      <c r="D47" s="182"/>
      <c r="E47" s="182"/>
      <c r="F47" s="183"/>
      <c r="G47" s="26">
        <f t="shared" ref="G47:AL47" si="1">IF(G8="Som",SUM(G11:G45),IF(G8="Enkel",MAX(G11:G45),IF(G46&gt;0,"&gt; 0",0)))</f>
        <v>0</v>
      </c>
      <c r="H47" s="12">
        <f t="shared" si="1"/>
        <v>0</v>
      </c>
      <c r="I47" s="12">
        <f t="shared" si="1"/>
        <v>0</v>
      </c>
      <c r="J47" s="12">
        <f t="shared" si="1"/>
        <v>0</v>
      </c>
      <c r="K47" s="12">
        <f t="shared" si="1"/>
        <v>0</v>
      </c>
      <c r="L47" s="12">
        <f t="shared" si="1"/>
        <v>0</v>
      </c>
      <c r="M47" s="36">
        <f t="shared" si="1"/>
        <v>0</v>
      </c>
      <c r="N47" s="26">
        <f t="shared" si="1"/>
        <v>0</v>
      </c>
      <c r="O47" s="12">
        <f t="shared" si="1"/>
        <v>0</v>
      </c>
      <c r="P47" s="27">
        <f t="shared" si="1"/>
        <v>0</v>
      </c>
      <c r="Q47" s="26">
        <f t="shared" si="1"/>
        <v>0</v>
      </c>
      <c r="R47" s="12">
        <f t="shared" si="1"/>
        <v>0</v>
      </c>
      <c r="S47" s="12">
        <f t="shared" si="1"/>
        <v>0</v>
      </c>
      <c r="T47" s="12">
        <f t="shared" si="1"/>
        <v>0</v>
      </c>
      <c r="U47" s="12">
        <f t="shared" si="1"/>
        <v>0</v>
      </c>
      <c r="V47" s="12">
        <f t="shared" si="1"/>
        <v>0</v>
      </c>
      <c r="W47" s="12">
        <f t="shared" si="1"/>
        <v>0</v>
      </c>
      <c r="X47" s="12">
        <f t="shared" si="1"/>
        <v>0</v>
      </c>
      <c r="Y47" s="12">
        <f t="shared" si="1"/>
        <v>0</v>
      </c>
      <c r="Z47" s="12">
        <f t="shared" si="1"/>
        <v>0</v>
      </c>
      <c r="AA47" s="12">
        <f t="shared" si="1"/>
        <v>0</v>
      </c>
      <c r="AB47" s="12">
        <f t="shared" si="1"/>
        <v>0</v>
      </c>
      <c r="AC47" s="36">
        <f t="shared" si="1"/>
        <v>0</v>
      </c>
      <c r="AD47" s="27">
        <f t="shared" si="1"/>
        <v>0</v>
      </c>
      <c r="AE47" s="18">
        <f t="shared" si="1"/>
        <v>0</v>
      </c>
      <c r="AF47" s="12">
        <f t="shared" si="1"/>
        <v>0</v>
      </c>
      <c r="AG47" s="12">
        <f t="shared" si="1"/>
        <v>0</v>
      </c>
      <c r="AH47" s="36">
        <f t="shared" si="1"/>
        <v>0</v>
      </c>
      <c r="AI47" s="26">
        <f t="shared" si="1"/>
        <v>0</v>
      </c>
      <c r="AJ47" s="12">
        <f t="shared" si="1"/>
        <v>0</v>
      </c>
      <c r="AK47" s="12">
        <f t="shared" si="1"/>
        <v>0</v>
      </c>
      <c r="AL47" s="12">
        <f t="shared" si="1"/>
        <v>0</v>
      </c>
      <c r="AM47" s="12">
        <f t="shared" ref="AM47:BS47" si="2">IF(AM8="Som",SUM(AM11:AM45),IF(AM8="Enkel",MAX(AM11:AM45),IF(AM46&gt;0,"&gt; 0",0)))</f>
        <v>0</v>
      </c>
      <c r="AN47" s="27">
        <f t="shared" si="2"/>
        <v>50</v>
      </c>
      <c r="AO47" s="18">
        <f t="shared" si="2"/>
        <v>0</v>
      </c>
      <c r="AP47" s="12">
        <f t="shared" si="2"/>
        <v>0</v>
      </c>
      <c r="AQ47" s="12">
        <f t="shared" si="2"/>
        <v>0</v>
      </c>
      <c r="AR47" s="12">
        <f t="shared" si="2"/>
        <v>0</v>
      </c>
      <c r="AS47" s="12">
        <f t="shared" si="2"/>
        <v>0</v>
      </c>
      <c r="AT47" s="12">
        <f t="shared" si="2"/>
        <v>0</v>
      </c>
      <c r="AU47" s="12">
        <f t="shared" si="2"/>
        <v>0</v>
      </c>
      <c r="AV47" s="12">
        <f t="shared" si="2"/>
        <v>0</v>
      </c>
      <c r="AW47" s="12">
        <f t="shared" si="2"/>
        <v>0</v>
      </c>
      <c r="AX47" s="12">
        <f t="shared" si="2"/>
        <v>0</v>
      </c>
      <c r="AY47" s="12">
        <f t="shared" si="2"/>
        <v>0</v>
      </c>
      <c r="AZ47" s="36">
        <f t="shared" si="2"/>
        <v>0</v>
      </c>
      <c r="BA47" s="26">
        <f t="shared" si="2"/>
        <v>0</v>
      </c>
      <c r="BB47" s="27">
        <f t="shared" si="2"/>
        <v>0</v>
      </c>
      <c r="BC47" s="44">
        <f t="shared" si="2"/>
        <v>0</v>
      </c>
      <c r="BD47" s="44">
        <f t="shared" si="2"/>
        <v>0</v>
      </c>
      <c r="BE47" s="18">
        <f t="shared" si="2"/>
        <v>0</v>
      </c>
      <c r="BF47" s="36">
        <f t="shared" si="2"/>
        <v>0</v>
      </c>
      <c r="BG47" s="26">
        <f t="shared" si="2"/>
        <v>0</v>
      </c>
      <c r="BH47" s="27">
        <f t="shared" si="2"/>
        <v>0</v>
      </c>
      <c r="BI47" s="18">
        <f t="shared" si="2"/>
        <v>0</v>
      </c>
      <c r="BJ47" s="12">
        <f t="shared" si="2"/>
        <v>0</v>
      </c>
      <c r="BK47" s="36">
        <f t="shared" si="2"/>
        <v>0</v>
      </c>
      <c r="BL47" s="26">
        <f>IF(BL8="Som",SUM(BL11:BL45),IF(BL8="Enkel",MAX(BL11:BL45),IF(BL46&gt;0,"&gt; 0",0)))</f>
        <v>0</v>
      </c>
      <c r="BM47" s="36">
        <f t="shared" si="2"/>
        <v>0</v>
      </c>
      <c r="BN47" s="26">
        <f>IF(BN8="Som",SUM(BN11:BN45),IF(BN8="Enkel",MAX(BN11:BN45),IF(BN46&gt;0,"&gt; 0",0)))</f>
        <v>1</v>
      </c>
      <c r="BO47" s="12">
        <f>IF(BO8="Som",SUM(BO11:BO45),IF(BO8="Enkel",MAX(BO11:BO45),IF(BO46&gt;0,"&gt; 0",0)))</f>
        <v>1.2499</v>
      </c>
      <c r="BP47" s="12">
        <f>IF(BP8="Som",SUM(BP11:BP45),IF(BP8="Enkel",MAX(BP11:BP45),IF(BP46&gt;0,"&gt; 0",0)))</f>
        <v>1.2499</v>
      </c>
      <c r="BQ47" s="12">
        <f t="shared" si="2"/>
        <v>0</v>
      </c>
      <c r="BR47" s="12">
        <f t="shared" si="2"/>
        <v>0</v>
      </c>
      <c r="BS47" s="27">
        <f t="shared" si="2"/>
        <v>0</v>
      </c>
      <c r="BT47" s="18">
        <f>IF(BT8="Som",SUM(BT11:BT45),IF(BT8="Enkel",BT46,IF(BT46&gt;0,"&gt; 0",0)))</f>
        <v>0</v>
      </c>
      <c r="BU47" s="12">
        <f>IF(BU8="Som",SUM(BU11:BU45),IF(BU8="Enkel",BU46,IF(BU46&gt;0,"&gt; 0",0)))</f>
        <v>0</v>
      </c>
      <c r="BV47" s="12">
        <f>IF(BV8="Som",SUM(BV11:BV45),IF(BV8="Enkel",BV46,IF(BV46&gt;0,"&gt; 0",0)))</f>
        <v>0</v>
      </c>
      <c r="BW47" s="27">
        <f>IF(BW8="Som",SUM(BW11:BW45),IF(BW8="Enkel",BW46,IF(BW46&gt;0,"&gt; 0",0)))</f>
        <v>0</v>
      </c>
    </row>
    <row r="48" spans="1:75" ht="15" customHeight="1" thickBot="1" x14ac:dyDescent="0.3">
      <c r="B48" s="179" t="s">
        <v>145</v>
      </c>
      <c r="C48" s="180"/>
      <c r="D48" s="180"/>
      <c r="E48" s="180"/>
      <c r="F48" s="187"/>
      <c r="G48" s="30" t="str">
        <f t="shared" ref="G48:AL48" si="3">IF(AND(G9&lt;&gt;"nvt",G47&gt;0),"testen",IF(AND(G9&lt;&gt;"nvt",G47=0),"ok",IF(G47&gt;=G7,"gevaarlijk","ok")))</f>
        <v>ok</v>
      </c>
      <c r="H48" s="32" t="str">
        <f t="shared" si="3"/>
        <v>ok</v>
      </c>
      <c r="I48" s="32" t="str">
        <f t="shared" si="3"/>
        <v>ok</v>
      </c>
      <c r="J48" s="32" t="str">
        <f t="shared" si="3"/>
        <v>ok</v>
      </c>
      <c r="K48" s="32" t="str">
        <f t="shared" si="3"/>
        <v>ok</v>
      </c>
      <c r="L48" s="32" t="str">
        <f t="shared" si="3"/>
        <v>ok</v>
      </c>
      <c r="M48" s="62" t="str">
        <f t="shared" si="3"/>
        <v>ok</v>
      </c>
      <c r="N48" s="30" t="str">
        <f t="shared" si="3"/>
        <v>ok</v>
      </c>
      <c r="O48" s="32" t="str">
        <f t="shared" si="3"/>
        <v>ok</v>
      </c>
      <c r="P48" s="33" t="str">
        <f t="shared" si="3"/>
        <v>ok</v>
      </c>
      <c r="Q48" s="30" t="str">
        <f t="shared" si="3"/>
        <v>ok</v>
      </c>
      <c r="R48" s="31" t="str">
        <f t="shared" si="3"/>
        <v>ok</v>
      </c>
      <c r="S48" s="31" t="str">
        <f t="shared" si="3"/>
        <v>ok</v>
      </c>
      <c r="T48" s="31" t="str">
        <f t="shared" si="3"/>
        <v>ok</v>
      </c>
      <c r="U48" s="31" t="str">
        <f t="shared" si="3"/>
        <v>ok</v>
      </c>
      <c r="V48" s="31" t="str">
        <f t="shared" si="3"/>
        <v>ok</v>
      </c>
      <c r="W48" s="31" t="str">
        <f t="shared" si="3"/>
        <v>ok</v>
      </c>
      <c r="X48" s="31" t="str">
        <f t="shared" si="3"/>
        <v>ok</v>
      </c>
      <c r="Y48" s="31" t="str">
        <f t="shared" si="3"/>
        <v>ok</v>
      </c>
      <c r="Z48" s="31" t="str">
        <f t="shared" si="3"/>
        <v>ok</v>
      </c>
      <c r="AA48" s="31" t="str">
        <f t="shared" si="3"/>
        <v>ok</v>
      </c>
      <c r="AB48" s="31" t="str">
        <f t="shared" si="3"/>
        <v>ok</v>
      </c>
      <c r="AC48" s="37" t="str">
        <f t="shared" si="3"/>
        <v>ok</v>
      </c>
      <c r="AD48" s="33" t="str">
        <f t="shared" si="3"/>
        <v>ok</v>
      </c>
      <c r="AE48" s="31" t="str">
        <f>IF(AND(AE9&lt;&gt;"nvt",AE47&gt;0),"testen",IF(AND(AE9&lt;&gt;"nvt",AE47=0),"ok",IF(AND(AE47&gt;=AE7,AE47&gt;=BC7),"gevaarlijk HP8",IF(AE47&gt;=AE7,"gevaarlijk","ok"))))</f>
        <v>ok</v>
      </c>
      <c r="AF48" s="32" t="str">
        <f t="shared" si="3"/>
        <v>ok</v>
      </c>
      <c r="AG48" s="32" t="str">
        <f t="shared" si="3"/>
        <v>ok</v>
      </c>
      <c r="AH48" s="62" t="str">
        <f t="shared" si="3"/>
        <v>ok</v>
      </c>
      <c r="AI48" s="30" t="str">
        <f t="shared" si="3"/>
        <v>ok</v>
      </c>
      <c r="AJ48" s="32" t="str">
        <f t="shared" si="3"/>
        <v>ok</v>
      </c>
      <c r="AK48" s="32" t="str">
        <f t="shared" si="3"/>
        <v>ok</v>
      </c>
      <c r="AL48" s="32" t="str">
        <f t="shared" si="3"/>
        <v>ok</v>
      </c>
      <c r="AM48" s="32" t="str">
        <f t="shared" ref="AM48:BO48" si="4">IF(AND(AM9&lt;&gt;"nvt",AM47&gt;0),"testen",IF(AND(AM9&lt;&gt;"nvt",AM47=0),"ok",IF(AM47&gt;=AM7,"gevaarlijk","ok")))</f>
        <v>ok</v>
      </c>
      <c r="AN48" s="33" t="str">
        <f>IF(AND(AN9&lt;&gt;"nvt",AN47&gt;0),"testen",IF(AND(AN9&lt;&gt;"nvt",AN47=0),"ok",IF(AN47&gt;=AN7,"evtl. gevaarlijk","ok")))</f>
        <v>evtl. gevaarlijk</v>
      </c>
      <c r="AO48" s="31" t="str">
        <f t="shared" si="4"/>
        <v>ok</v>
      </c>
      <c r="AP48" s="32" t="str">
        <f t="shared" si="4"/>
        <v>ok</v>
      </c>
      <c r="AQ48" s="32" t="str">
        <f t="shared" si="4"/>
        <v>ok</v>
      </c>
      <c r="AR48" s="32" t="str">
        <f t="shared" si="4"/>
        <v>ok</v>
      </c>
      <c r="AS48" s="32" t="str">
        <f t="shared" si="4"/>
        <v>ok</v>
      </c>
      <c r="AT48" s="32" t="str">
        <f t="shared" si="4"/>
        <v>ok</v>
      </c>
      <c r="AU48" s="32" t="str">
        <f t="shared" si="4"/>
        <v>ok</v>
      </c>
      <c r="AV48" s="32" t="str">
        <f t="shared" si="4"/>
        <v>ok</v>
      </c>
      <c r="AW48" s="32" t="str">
        <f t="shared" si="4"/>
        <v>ok</v>
      </c>
      <c r="AX48" s="32" t="str">
        <f t="shared" si="4"/>
        <v>ok</v>
      </c>
      <c r="AY48" s="32" t="str">
        <f t="shared" si="4"/>
        <v>ok</v>
      </c>
      <c r="AZ48" s="62" t="str">
        <f t="shared" si="4"/>
        <v>ok</v>
      </c>
      <c r="BA48" s="30" t="str">
        <f t="shared" si="4"/>
        <v>ok</v>
      </c>
      <c r="BB48" s="33" t="str">
        <f t="shared" si="4"/>
        <v>ok</v>
      </c>
      <c r="BC48" s="63" t="str">
        <f t="shared" si="4"/>
        <v>ok</v>
      </c>
      <c r="BD48" s="63" t="str">
        <f t="shared" si="4"/>
        <v>ok</v>
      </c>
      <c r="BE48" s="31" t="str">
        <f t="shared" si="4"/>
        <v>ok</v>
      </c>
      <c r="BF48" s="62" t="str">
        <f t="shared" si="4"/>
        <v>ok</v>
      </c>
      <c r="BG48" s="30" t="str">
        <f t="shared" si="4"/>
        <v>ok</v>
      </c>
      <c r="BH48" s="33" t="str">
        <f t="shared" si="4"/>
        <v>ok</v>
      </c>
      <c r="BI48" s="31" t="str">
        <f t="shared" si="4"/>
        <v>ok</v>
      </c>
      <c r="BJ48" s="32" t="str">
        <f t="shared" si="4"/>
        <v>ok</v>
      </c>
      <c r="BK48" s="62" t="str">
        <f t="shared" si="4"/>
        <v>ok</v>
      </c>
      <c r="BL48" s="30" t="str">
        <f t="shared" si="4"/>
        <v>ok</v>
      </c>
      <c r="BM48" s="62" t="str">
        <f t="shared" si="4"/>
        <v>ok</v>
      </c>
      <c r="BN48" s="30" t="str">
        <f t="shared" si="4"/>
        <v>gevaarlijk</v>
      </c>
      <c r="BO48" s="32" t="str">
        <f t="shared" si="4"/>
        <v>ok</v>
      </c>
      <c r="BP48" s="174" t="str">
        <f>IF(AND(BP9&lt;&gt;"nvt",BP47&gt;0),"testen",IF(AND(BP9&lt;&gt;"nvt",BP47=0),"ok",IF(100*BP47+10*BQ47+BR47&gt;=BP7,"gevaarlijk","ok")))</f>
        <v>gevaarlijk</v>
      </c>
      <c r="BQ48" s="175"/>
      <c r="BR48" s="176"/>
      <c r="BS48" s="32" t="str">
        <f>IF(AND(BS9&lt;&gt;"nvt",BS47&gt;0),"testen",IF(AND(BS9&lt;&gt;"nvt",BS47=0),"ok",IF(BP47+BQ47+BR47+BS47&gt;=BS7,"gevaarlijk","ok")))</f>
        <v>ok</v>
      </c>
      <c r="BT48" s="31" t="str">
        <f>IF(AND(BT9&lt;&gt;"nvt",BT47&gt;0),"testen",IF(AND(BT9&lt;&gt;"nvt",BT47=0),"ok",IF(BT47&gt;BT7,"gevaarlijk","ok")))</f>
        <v>ok</v>
      </c>
      <c r="BU48" s="32" t="str">
        <f>IF(AND(BU9&lt;&gt;"nvt",BU47&gt;0),"testen",IF(AND(BU9&lt;&gt;"nvt",BU47=0),"ok",IF(BU47&gt;BU7,"gevaarlijk","ok")))</f>
        <v>ok</v>
      </c>
      <c r="BV48" s="32" t="str">
        <f>IF(AND(BV9&lt;&gt;"nvt",BV47&gt;0),"testen",IF(AND(BV9&lt;&gt;"nvt",BV47=0),"ok",IF(BV47&gt;BV7,"gevaarlijk","ok")))</f>
        <v>ok</v>
      </c>
      <c r="BW48" s="33" t="str">
        <f>IF(AND(BW9&lt;&gt;"nvt",BW47&gt;0),"testen",IF(AND(BW9&lt;&gt;"nvt",BW47=0),"ok",IF(BW47&gt;BW7,"gevaarlijk","ok")))</f>
        <v>ok</v>
      </c>
    </row>
    <row r="49" spans="7:75" ht="15" customHeight="1" thickBot="1" x14ac:dyDescent="0.3">
      <c r="G49" s="167" t="str">
        <f>IFERROR(IF(MATCH("gevaarlijk",G48:M48,0)&gt;0,"gevaarlijk"),IFERROR(IF(MATCH("testen",G48:M48,0)&gt;0,"testen"),IFERROR(IF(MATCH("ok",G48:M48,0)&gt;0,"ok"),"fehler")))</f>
        <v>ok</v>
      </c>
      <c r="H49" s="162"/>
      <c r="I49" s="162"/>
      <c r="J49" s="162"/>
      <c r="K49" s="162"/>
      <c r="L49" s="162"/>
      <c r="M49" s="163"/>
      <c r="N49" s="167" t="str">
        <f>IFERROR(IF(MATCH("gevaarlijk",N48:P48,0)&gt;0,"gevaarlijk"),IFERROR(IF(MATCH("testen",N48:P48,0)&gt;0,"testen"),IFERROR(IF(MATCH("ok",N48:P48,0)&gt;0,"ok"),"fehler")))</f>
        <v>ok</v>
      </c>
      <c r="O49" s="162"/>
      <c r="P49" s="163"/>
      <c r="Q49" s="167" t="str">
        <f>IFERROR(IF(MATCH("gevaarlijk",Q48:AD48,0)&gt;0,"gevaarlijk"),IFERROR(IF(MATCH("testen",Q48:AD48,0)&gt;0,"testen"),IFERROR(IF(MATCH("ok",Q48:AD48,0)&gt;0,"ok"),"fehler")))</f>
        <v>ok</v>
      </c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3"/>
      <c r="AE49" s="167" t="str">
        <f>IFERROR(IF(MATCH("gevaarlijk HP8",AE48:AH48,0)&gt;0,"nvt"),IFERROR(IF(MATCH("gevaarlijk",AE48:AH48,0)&gt;0,"gevaarlijk"),IFERROR(IF(MATCH("testen",AE48:AH48,0)&gt;0,"testen"),IFERROR(IF(MATCH("ok",AE48:AH48,0)&gt;0,"ok"),"fehler"))))</f>
        <v>ok</v>
      </c>
      <c r="AF49" s="162"/>
      <c r="AG49" s="162"/>
      <c r="AH49" s="163"/>
      <c r="AI49" s="167" t="str">
        <f>IFERROR(IF(MATCH("gevaarlijk",AI48:AN48,0)&gt;0,"gevaarlijk"),IFERROR(IF(MATCH("evtl. gevaarlijk",AI48:AN48,0)&gt;0,"evtl. gevaarlijk"),IFERROR(IF(MATCH("testen",AI48:AN48,0)&gt;0,"testen"),IFERROR(IF(MATCH("ok",AI48:AN48,0)&gt;0,"ok"),"fehler"))))</f>
        <v>evtl. gevaarlijk</v>
      </c>
      <c r="AJ49" s="162"/>
      <c r="AK49" s="162"/>
      <c r="AL49" s="162"/>
      <c r="AM49" s="162"/>
      <c r="AN49" s="163"/>
      <c r="AO49" s="167" t="str">
        <f>IFERROR(IF(MATCH("gevaarlijk",AO48:AZ48,0)&gt;0,"gevaarlijk"),IFERROR(IF(MATCH("testen",AO48:AZ48,0)&gt;0,"testen"),IFERROR(IF(MATCH("ok",AO48:AZ48,0)&gt;0,"ok"),"fehler")))</f>
        <v>ok</v>
      </c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3"/>
      <c r="BA49" s="167" t="str">
        <f>IFERROR(IF(MATCH("gevaarlijk",BA48:BB48,0)&gt;0,"gevaarlijk"),IFERROR(IF(MATCH("testen",BA48:BB48,0)&gt;0,"testen"),IFERROR(IF(MATCH("ok",BA48:BB48,0)&gt;0,"ok"),"fehler")))</f>
        <v>ok</v>
      </c>
      <c r="BB49" s="163"/>
      <c r="BC49" s="72" t="str">
        <f>BC48</f>
        <v>ok</v>
      </c>
      <c r="BD49" s="72" t="str">
        <f>BD48</f>
        <v>ok</v>
      </c>
      <c r="BE49" s="167" t="str">
        <f>IFERROR(IF(MATCH("gevaarlijk",BE48:BF48,0)&gt;0,"gevaarlijk"),IFERROR(IF(MATCH("testen",BE48:BF48,0)&gt;0,"testen"),IFERROR(IF(MATCH("ok",BE48:BF48,0)&gt;0,"ok"),"fehler")))</f>
        <v>ok</v>
      </c>
      <c r="BF49" s="163"/>
      <c r="BG49" s="167" t="str">
        <f>IFERROR(IF(MATCH("gevaarlijk",BG48:BH48,0)&gt;0,"gevaarlijk"),IFERROR(IF(MATCH("testen",BG48:BH48,0)&gt;0,"testen"),IFERROR(IF(MATCH("ok",BG48:BH48,0)&gt;0,"ok"),"fehler")))</f>
        <v>ok</v>
      </c>
      <c r="BH49" s="163"/>
      <c r="BI49" s="167" t="str">
        <f>IFERROR(IF(MATCH("gevaarlijk",BI48:BK48,0)&gt;0,"gevaarlijk"),IFERROR(IF(MATCH("testen",BI48:BK48,0)&gt;0,"testen"),IFERROR(IF(MATCH("ok",BI48:BK48,0)&gt;0,"ok"),"fehler")))</f>
        <v>ok</v>
      </c>
      <c r="BJ49" s="162"/>
      <c r="BK49" s="163"/>
      <c r="BL49" s="167" t="str">
        <f>IFERROR(IF(MATCH("gevaarlijk",BL48:BM48,0)&gt;0,"gevaarlijk"),IFERROR(IF(MATCH("testen",BL48:BM48,0)&gt;0,"testen"),IFERROR(IF(MATCH("ok",BL48:BM48,0)&gt;0,"ok"),"fehler")))</f>
        <v>ok</v>
      </c>
      <c r="BM49" s="163"/>
      <c r="BN49" s="167" t="str">
        <f>IFERROR(IF(MATCH("gevaarlijk",BN48:BS48,0)&gt;0,"gevaarlijk"),IFERROR(IF(MATCH("testen",BN48:BS48,0)&gt;0,"testen"),IFERROR(IF(MATCH("ok",BN48:BS48,0)&gt;0,"ok"),"fehler")))</f>
        <v>gevaarlijk</v>
      </c>
      <c r="BO49" s="177"/>
      <c r="BP49" s="177"/>
      <c r="BQ49" s="177"/>
      <c r="BR49" s="177"/>
      <c r="BS49" s="178"/>
      <c r="BT49" s="162" t="str">
        <f>IFERROR(IF(MATCH("gevaarlijk",BT48:BW48,0)&gt;0,"gevaarlijk"),IFERROR(IF(MATCH("testen",BT48:BW48,0)&gt;0,"testen"),IFERROR(IF(MATCH("ok",BT48:BW48,0)&gt;0,"ok"),"fehler")))</f>
        <v>ok</v>
      </c>
      <c r="BU49" s="162"/>
      <c r="BV49" s="162"/>
      <c r="BW49" s="163"/>
    </row>
    <row r="51" spans="7:75" ht="120.6" customHeight="1" x14ac:dyDescent="0.2">
      <c r="AE51" s="197" t="str">
        <f>IF(AND(AE49="nvt",AE47&gt;=BC7),B141,"")</f>
        <v/>
      </c>
      <c r="AF51" s="197"/>
      <c r="AG51" s="197"/>
      <c r="AH51" s="197"/>
      <c r="AI51" s="197" t="str">
        <f>IF(AI49="evtl. gevaarlijk",B142,"")</f>
        <v xml:space="preserve">De afvalstof bevat een of meer stoffen die als Asp. Tox. 1 zijn ingedeeld en de som van deze stoffen bereikt of overschrijdt de concentratiegrens. De afvalstof wordt enkel ingedeeld als gevaarlijk wegens HP 5 als de totale kinematische viscositeit (bij 40 °C) niet meer dan 20,5 mm2/s (1) bedraagt. 19.12.2014 L 365/93 Publicatieblad van de Europese Unie NL
(1)De kinematische viscositeit wordt uitsluitend voor vloeistoffen bepaald.
</v>
      </c>
      <c r="AJ51" s="197"/>
      <c r="AK51" s="197"/>
      <c r="AL51" s="197"/>
      <c r="AM51" s="197"/>
      <c r="AN51" s="197"/>
      <c r="AO51" s="13"/>
      <c r="AP51" s="13"/>
      <c r="AQ51" s="13"/>
      <c r="AR51" s="13"/>
    </row>
    <row r="52" spans="7:75" x14ac:dyDescent="0.2">
      <c r="AO52" s="66"/>
      <c r="AP52" s="13"/>
      <c r="AQ52" s="66"/>
      <c r="AR52" s="13"/>
    </row>
    <row r="53" spans="7:75" x14ac:dyDescent="0.2">
      <c r="AO53" s="13"/>
      <c r="AP53" s="13"/>
      <c r="AQ53" s="13"/>
      <c r="AR53" s="13"/>
    </row>
    <row r="54" spans="7:75" x14ac:dyDescent="0.2">
      <c r="AO54" s="13"/>
      <c r="AP54" s="13"/>
      <c r="AQ54" s="13"/>
      <c r="AR54" s="13"/>
    </row>
    <row r="55" spans="7:75" x14ac:dyDescent="0.2">
      <c r="AO55" s="13"/>
      <c r="AP55" s="13"/>
      <c r="AQ55" s="13"/>
      <c r="AR55" s="13"/>
    </row>
    <row r="68" spans="1:75" ht="15" hidden="1" customHeight="1" thickBot="1" x14ac:dyDescent="0.25">
      <c r="A68" s="2"/>
      <c r="G68" s="64" t="s">
        <v>5</v>
      </c>
      <c r="H68" s="21" t="s">
        <v>6</v>
      </c>
      <c r="I68" s="7" t="s">
        <v>7</v>
      </c>
      <c r="J68" s="22" t="s">
        <v>9</v>
      </c>
      <c r="K68" s="21" t="s">
        <v>10</v>
      </c>
      <c r="L68" s="9" t="s">
        <v>123</v>
      </c>
      <c r="M68" s="9" t="s">
        <v>29</v>
      </c>
      <c r="N68" s="9" t="s">
        <v>30</v>
      </c>
      <c r="O68" s="9" t="s">
        <v>31</v>
      </c>
      <c r="P68" s="9" t="s">
        <v>32</v>
      </c>
      <c r="Q68" s="9" t="s">
        <v>33</v>
      </c>
      <c r="R68" s="9" t="s">
        <v>34</v>
      </c>
      <c r="S68" s="9" t="s">
        <v>35</v>
      </c>
      <c r="T68" s="9" t="s">
        <v>36</v>
      </c>
      <c r="U68" s="7" t="s">
        <v>11</v>
      </c>
      <c r="V68" s="7" t="s">
        <v>12</v>
      </c>
      <c r="W68" s="35" t="s">
        <v>37</v>
      </c>
      <c r="X68" s="29" t="s">
        <v>38</v>
      </c>
      <c r="Y68" s="16" t="s">
        <v>39</v>
      </c>
      <c r="Z68" s="9" t="s">
        <v>40</v>
      </c>
      <c r="AA68" s="9" t="s">
        <v>41</v>
      </c>
      <c r="AB68" s="35" t="s">
        <v>42</v>
      </c>
      <c r="AC68" s="28" t="s">
        <v>22</v>
      </c>
      <c r="AD68" s="9" t="s">
        <v>23</v>
      </c>
      <c r="AE68" s="9" t="s">
        <v>24</v>
      </c>
      <c r="AF68" s="9" t="s">
        <v>78</v>
      </c>
      <c r="AG68" s="9" t="s">
        <v>78</v>
      </c>
      <c r="AH68" s="29" t="s">
        <v>79</v>
      </c>
      <c r="AI68" s="16" t="s">
        <v>80</v>
      </c>
      <c r="AJ68" s="9" t="s">
        <v>71</v>
      </c>
      <c r="AK68" s="9" t="s">
        <v>81</v>
      </c>
      <c r="AL68" s="9" t="s">
        <v>81</v>
      </c>
      <c r="AM68" s="9" t="s">
        <v>82</v>
      </c>
      <c r="AN68" s="9" t="s">
        <v>83</v>
      </c>
      <c r="AO68" s="9" t="s">
        <v>58</v>
      </c>
      <c r="AP68" s="9" t="s">
        <v>58</v>
      </c>
      <c r="AQ68" s="9" t="s">
        <v>59</v>
      </c>
      <c r="AR68" s="9" t="s">
        <v>119</v>
      </c>
      <c r="AS68" s="9" t="s">
        <v>60</v>
      </c>
      <c r="AT68" s="35" t="s">
        <v>61</v>
      </c>
      <c r="AU68" s="28" t="s">
        <v>153</v>
      </c>
      <c r="AV68" s="29" t="s">
        <v>154</v>
      </c>
      <c r="AW68" s="43" t="s">
        <v>84</v>
      </c>
      <c r="AX68" s="43" t="s">
        <v>85</v>
      </c>
      <c r="AY68" s="16" t="s">
        <v>120</v>
      </c>
      <c r="AZ68" s="35" t="s">
        <v>68</v>
      </c>
      <c r="BA68" s="21" t="s">
        <v>111</v>
      </c>
      <c r="BB68" s="22" t="s">
        <v>112</v>
      </c>
      <c r="BC68" s="93" t="s">
        <v>98</v>
      </c>
      <c r="BD68" s="7" t="s">
        <v>100</v>
      </c>
      <c r="BE68" s="35" t="s">
        <v>106</v>
      </c>
      <c r="BF68" s="28" t="s">
        <v>107</v>
      </c>
      <c r="BG68" s="29" t="s">
        <v>66</v>
      </c>
      <c r="BH68" s="92" t="s">
        <v>67</v>
      </c>
      <c r="BI68" s="28" t="s">
        <v>69</v>
      </c>
      <c r="BJ68" s="9" t="s">
        <v>70</v>
      </c>
      <c r="BK68" s="28" t="s">
        <v>124</v>
      </c>
      <c r="BL68" s="9" t="s">
        <v>125</v>
      </c>
      <c r="BM68" s="9" t="s">
        <v>115</v>
      </c>
      <c r="BN68" s="9" t="s">
        <v>116</v>
      </c>
      <c r="BO68" s="9"/>
      <c r="BP68" s="9"/>
      <c r="BQ68" s="9"/>
      <c r="BR68" s="9"/>
      <c r="BS68" s="9"/>
      <c r="BT68" s="9" t="s">
        <v>117</v>
      </c>
      <c r="BU68" s="9" t="s">
        <v>126</v>
      </c>
      <c r="BV68" s="7"/>
      <c r="BW68" s="22"/>
    </row>
    <row r="141" spans="2:2" x14ac:dyDescent="0.2">
      <c r="B141" s="1" t="s">
        <v>157</v>
      </c>
    </row>
    <row r="142" spans="2:2" x14ac:dyDescent="0.2">
      <c r="B142" s="102" t="s">
        <v>158</v>
      </c>
    </row>
  </sheetData>
  <sheetProtection algorithmName="SHA-512" hashValue="/Azm7ST3uDsNlRo1GUOlSlr8POVOnwYXCMLNxnfPl8PYmDJyTx8FXzUkBqMN3auQ9EB6XMCxvrLxCpKyV0mhOA==" saltValue="gPzqeqdPRlUGIzPReH3GiQ==" spinCount="100000" sheet="1" objects="1" scenarios="1"/>
  <sortState columnSort="1" ref="G68:BW68">
    <sortCondition ref="G68:BW68"/>
  </sortState>
  <customSheetViews>
    <customSheetView guid="{1869ED20-59EA-425B-ACCF-C89375309646}" scale="80" showGridLines="0" topLeftCell="A2">
      <pane xSplit="6" ySplit="9" topLeftCell="W32" activePane="bottomRight" state="frozen"/>
      <selection pane="bottomRight" activeCell="Y5" sqref="Y5 F36"/>
      <pageMargins left="0.7" right="0.7" top="0.75" bottom="0.75" header="0.3" footer="0.3"/>
      <pageSetup paperSize="9" orientation="portrait" r:id="rId1"/>
    </customSheetView>
  </customSheetViews>
  <mergeCells count="41">
    <mergeCell ref="AE51:AH51"/>
    <mergeCell ref="AI51:AN51"/>
    <mergeCell ref="G3:M3"/>
    <mergeCell ref="BT3:BW3"/>
    <mergeCell ref="BL3:BM3"/>
    <mergeCell ref="BI3:BK3"/>
    <mergeCell ref="BG3:BH3"/>
    <mergeCell ref="BA3:BB3"/>
    <mergeCell ref="BE3:BF3"/>
    <mergeCell ref="AO3:AZ3"/>
    <mergeCell ref="N3:P3"/>
    <mergeCell ref="AI3:AN3"/>
    <mergeCell ref="Q3:AD3"/>
    <mergeCell ref="BG49:BH49"/>
    <mergeCell ref="BI49:BK49"/>
    <mergeCell ref="BL49:BM49"/>
    <mergeCell ref="B6:F6"/>
    <mergeCell ref="B7:F7"/>
    <mergeCell ref="B3:C3"/>
    <mergeCell ref="D3:F3"/>
    <mergeCell ref="B4:C5"/>
    <mergeCell ref="D4:F5"/>
    <mergeCell ref="B9:F9"/>
    <mergeCell ref="B8:F8"/>
    <mergeCell ref="G49:M49"/>
    <mergeCell ref="N49:P49"/>
    <mergeCell ref="Q49:AD49"/>
    <mergeCell ref="B46:F46"/>
    <mergeCell ref="B47:F47"/>
    <mergeCell ref="B48:F48"/>
    <mergeCell ref="BT49:BW49"/>
    <mergeCell ref="AE3:AH3"/>
    <mergeCell ref="AE49:AH49"/>
    <mergeCell ref="AI49:AN49"/>
    <mergeCell ref="AO49:AZ49"/>
    <mergeCell ref="BA49:BB49"/>
    <mergeCell ref="BE49:BF49"/>
    <mergeCell ref="BN3:BS3"/>
    <mergeCell ref="BP8:BS8"/>
    <mergeCell ref="BP48:BR48"/>
    <mergeCell ref="BN49:BS49"/>
  </mergeCells>
  <conditionalFormatting sqref="AE51">
    <cfRule type="cellIs" dxfId="1" priority="2" operator="notEqual">
      <formula>""""""</formula>
    </cfRule>
  </conditionalFormatting>
  <conditionalFormatting sqref="AI51">
    <cfRule type="cellIs" dxfId="0" priority="1" operator="notEqual">
      <formula>""""""</formula>
    </cfRule>
  </conditionalFormatting>
  <pageMargins left="0.7" right="0.7" top="0.75" bottom="0.75" header="0.3" footer="0.3"/>
  <pageSetup paperSize="9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279179CA30B54EA0D4F7E9AA225EFC" ma:contentTypeVersion="0" ma:contentTypeDescription="Create a new document." ma:contentTypeScope="" ma:versionID="44f8ec2138d719b7395ed89ff48f40c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FC7293-824D-44AE-A715-67403F5264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8814BE-C6CF-4495-B48E-6C2AC57D9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AE559A-B7B6-4DAE-A0EF-2F1DF1BB2EA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Stappenplan</vt:lpstr>
      <vt:lpstr>Invulblad</vt:lpstr>
      <vt:lpstr>Rekenbestand</vt:lpstr>
    </vt:vector>
  </TitlesOfParts>
  <Company>Tauw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EURAL testsheet volgens CLP maart 2018</dc:title>
  <dc:creator>Ooms, Jurgen</dc:creator>
  <cp:lastModifiedBy>Huet, Bas van (WVL)</cp:lastModifiedBy>
  <dcterms:created xsi:type="dcterms:W3CDTF">2016-04-29T09:10:31Z</dcterms:created>
  <dcterms:modified xsi:type="dcterms:W3CDTF">2019-10-28T08:31:45Z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0x010100D9279179CA30B54EA0D4F7E9AA225EFC</vt:lpwstr>
  </property>
</Properties>
</file>